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zt_user\Downloads\"/>
    </mc:Choice>
  </mc:AlternateContent>
  <bookViews>
    <workbookView windowWidth="20190" windowHeight="9915" activeTab="2"/>
  </bookViews>
  <sheets>
    <sheet name="中太进口报价" sheetId="11" r:id="rId1"/>
    <sheet name="东亚及澳洲 " sheetId="7" r:id="rId2"/>
    <sheet name="强烈推荐" sheetId="14" r:id="rId3"/>
    <sheet name="中东.南亚及非洲" sheetId="13" r:id="rId4"/>
    <sheet name="欧洲" sheetId="12" r:id="rId5"/>
    <sheet name="美洲" sheetId="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<sst xmlns="http://schemas.openxmlformats.org/spreadsheetml/2006/main" count="4099" uniqueCount="1203">
  <si>
    <t>中太监管仓库</t>
  </si>
  <si>
    <t>币种：人民币</t>
  </si>
  <si>
    <t>种类</t>
  </si>
  <si>
    <t>计费重量</t>
  </si>
  <si>
    <t>抽单费/H</t>
  </si>
  <si>
    <t xml:space="preserve">信息费/H </t>
  </si>
  <si>
    <t>商检费</t>
  </si>
  <si>
    <t>地面操作费</t>
  </si>
  <si>
    <t>分单确认费</t>
  </si>
  <si>
    <t>国际进港货物理货分拣服务费</t>
  </si>
  <si>
    <t>仓储费</t>
  </si>
  <si>
    <t>普货</t>
  </si>
  <si>
    <t>0.05/KG(MIN:6.00)</t>
  </si>
  <si>
    <t>1.4/KG(MIN100)</t>
  </si>
  <si>
    <t>0.1/KG(MIN50)</t>
  </si>
  <si>
    <t>0.1/KG/天，MIN10/元（本地免3天/外地免5天//10天以上翻倍）</t>
  </si>
  <si>
    <t>精密仪器</t>
  </si>
  <si>
    <t>1.6/KG(MIN100)</t>
  </si>
  <si>
    <r>
      <rPr>
        <sz val="9"/>
        <rFont val="宋体"/>
        <charset val="134"/>
      </rPr>
      <t>0.1/KG/天，MIN10/元（本地免3天/外地免5天//10天以上翻倍）</t>
    </r>
    <r>
      <rPr>
        <sz val="9"/>
        <color rgb="FFFF0000"/>
        <rFont val="宋体"/>
        <charset val="134"/>
      </rPr>
      <t>气垫车费另询</t>
    </r>
    <r>
      <rPr>
        <b/>
        <sz val="9"/>
        <rFont val="宋体"/>
        <charset val="134"/>
      </rPr>
      <t>｛留场仓储费0.5/KG/天}</t>
    </r>
  </si>
  <si>
    <t>危险品</t>
  </si>
  <si>
    <t>1.3/KG(MIN100)</t>
  </si>
  <si>
    <t>0.6/KG（MIN:10.00)</t>
  </si>
  <si>
    <t>3天以内：￥0.70/公斤/天   4-6天：￥0.95/公斤/天   7天以上：￥1.20/公斤/天 or Min:￥70.00/票/天
注：Min:￥100.00/票</t>
  </si>
  <si>
    <t>冷货</t>
  </si>
  <si>
    <t>3天以内：￥0.70/公斤/天    4天以上：￥1.00/公斤/天，MIN100/天（无免仓期）</t>
  </si>
  <si>
    <t>危冷货</t>
  </si>
  <si>
    <t>3天以内：￥1.00/公斤/天    4天以上：￥1.30/公斤/天，MIN100/天（无免仓期）</t>
  </si>
  <si>
    <t>代清关</t>
  </si>
  <si>
    <t>清关</t>
  </si>
  <si>
    <t>报关费</t>
  </si>
  <si>
    <t>联单费</t>
  </si>
  <si>
    <t>海关查验费</t>
  </si>
  <si>
    <t>采样（销毁）费</t>
  </si>
  <si>
    <t>商检查验代收代付</t>
  </si>
  <si>
    <t>抽单费</t>
  </si>
  <si>
    <t>250元/票</t>
  </si>
  <si>
    <t>50元/联</t>
  </si>
  <si>
    <t>实报实销</t>
  </si>
  <si>
    <t>60元/票</t>
  </si>
  <si>
    <t>垫付税金手续费</t>
  </si>
  <si>
    <t>税金金额*2.5% or Min ￥50.00</t>
  </si>
  <si>
    <t>备注：</t>
  </si>
  <si>
    <t>1） 其他所有代收代付的费用，按实际产生的金额问客户收取</t>
  </si>
  <si>
    <t>2） 报关费用，为基本费用，如遇特殊情况，比如：特殊品名、需法定商检的货物、木包装的货物、多品名产生的额外费用，需进一步确认！</t>
  </si>
  <si>
    <t>3） 以上费用按照计费重量计收</t>
  </si>
  <si>
    <t>4） 总单收货人请务必显示如下信息：</t>
  </si>
  <si>
    <t>SHANGHAI ZHONGTAI INTERNATIONAL FREIGHT FORWARDING CO.,LTD.
F8/F,G,H,JINGHONG TOWER,NO.508 YISHAN RD.,
XUHUI DISTRICT,SHANGHAI CHINA  200235 
ATTN:MS.ROSE 
Tel:+862168354211 Fax:+862168354200
USCI:9131023063152883XM</t>
  </si>
  <si>
    <t>上海中太东亚及澳洲报价表</t>
  </si>
  <si>
    <t>中太微信公众号、小程序已上架，定期推送特价，请扫左边二维码。</t>
  </si>
  <si>
    <t>使用小程序的查询功能，先获得特价，再看表价，惊喜优惠，超出想象。</t>
  </si>
  <si>
    <r>
      <rPr>
        <b/>
        <sz val="9"/>
        <rFont val="楷体_GB2312"/>
        <charset val="134"/>
      </rPr>
      <t>港台地区</t>
    </r>
  </si>
  <si>
    <t>港口</t>
  </si>
  <si>
    <t>45kgs</t>
  </si>
  <si>
    <t>100kgs</t>
  </si>
  <si>
    <t>300kgs</t>
  </si>
  <si>
    <t>500kgs</t>
  </si>
  <si>
    <t>1000kgs</t>
  </si>
  <si>
    <r>
      <rPr>
        <b/>
        <sz val="9"/>
        <color indexed="9"/>
        <rFont val="楷体_GB2312"/>
        <charset val="134"/>
      </rPr>
      <t>航班</t>
    </r>
  </si>
  <si>
    <r>
      <rPr>
        <b/>
        <sz val="9"/>
        <color indexed="9"/>
        <rFont val="楷体_GB2312"/>
        <charset val="134"/>
      </rPr>
      <t>中转地</t>
    </r>
  </si>
  <si>
    <r>
      <rPr>
        <b/>
        <sz val="9"/>
        <color indexed="9"/>
        <rFont val="楷体_GB2312"/>
        <charset val="134"/>
      </rPr>
      <t>预计时间</t>
    </r>
  </si>
  <si>
    <r>
      <rPr>
        <b/>
        <sz val="9"/>
        <color indexed="9"/>
        <rFont val="楷体_GB2312"/>
        <charset val="134"/>
      </rPr>
      <t>航线员</t>
    </r>
  </si>
  <si>
    <r>
      <rPr>
        <b/>
        <sz val="9"/>
        <color indexed="9"/>
        <rFont val="楷体_GB2312"/>
        <charset val="134"/>
      </rPr>
      <t>企业</t>
    </r>
    <r>
      <rPr>
        <b/>
        <sz val="9"/>
        <color indexed="9"/>
        <rFont val="Times New Roman"/>
        <charset val="134"/>
      </rPr>
      <t>QQ</t>
    </r>
    <r>
      <rPr>
        <b/>
        <sz val="9"/>
        <color indexed="9"/>
        <rFont val="楷体_GB2312"/>
        <charset val="134"/>
      </rPr>
      <t>及邮箱</t>
    </r>
  </si>
  <si>
    <r>
      <rPr>
        <b/>
        <sz val="9"/>
        <color indexed="9"/>
        <rFont val="楷体_GB2312"/>
        <charset val="134"/>
      </rPr>
      <t>电话</t>
    </r>
  </si>
  <si>
    <r>
      <rPr>
        <b/>
        <sz val="9"/>
        <color indexed="9"/>
        <rFont val="楷体_GB2312"/>
        <charset val="134"/>
      </rPr>
      <t>装载货物类型</t>
    </r>
  </si>
  <si>
    <r>
      <rPr>
        <b/>
        <sz val="9"/>
        <color theme="0"/>
        <rFont val="楷体_GB2312"/>
        <charset val="134"/>
      </rPr>
      <t>运价中已含的燃油</t>
    </r>
    <r>
      <rPr>
        <b/>
        <sz val="9"/>
        <color theme="0"/>
        <rFont val="Times New Roman"/>
        <charset val="134"/>
      </rPr>
      <t xml:space="preserve"> </t>
    </r>
    <r>
      <rPr>
        <b/>
        <sz val="9"/>
        <color theme="0"/>
        <rFont val="楷体_GB2312"/>
        <charset val="134"/>
      </rPr>
      <t>及战争附加费</t>
    </r>
  </si>
  <si>
    <t>HKG</t>
  </si>
  <si>
    <t>CK263/2467ETD0300</t>
  </si>
  <si>
    <t>直达</t>
  </si>
  <si>
    <r>
      <rPr>
        <b/>
        <sz val="9"/>
        <color indexed="8"/>
        <rFont val="Times New Roman"/>
        <charset val="134"/>
      </rPr>
      <t>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</si>
  <si>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indexed="8"/>
        <rFont val="楷体_GB2312"/>
        <charset val="134"/>
      </rPr>
      <t>王雅</t>
    </r>
  </si>
  <si>
    <t>2851393085  sylvia@szt.com.cn</t>
  </si>
  <si>
    <t>33901703/  15601617823</t>
  </si>
  <si>
    <r>
      <rPr>
        <b/>
        <sz val="9"/>
        <color indexed="8"/>
        <rFont val="楷体_GB2312"/>
        <charset val="134"/>
      </rPr>
      <t>散货</t>
    </r>
    <r>
      <rPr>
        <b/>
        <sz val="9"/>
        <color indexed="8"/>
        <rFont val="Times New Roman"/>
        <charset val="134"/>
      </rPr>
      <t>/</t>
    </r>
    <r>
      <rPr>
        <b/>
        <sz val="9"/>
        <color indexed="8"/>
        <rFont val="楷体_GB2312"/>
        <charset val="134"/>
      </rPr>
      <t>托盘</t>
    </r>
  </si>
  <si>
    <t>3.25+1.20</t>
  </si>
  <si>
    <t>RH830/3567  ETD0550</t>
  </si>
  <si>
    <t>0.90</t>
  </si>
  <si>
    <t>/</t>
  </si>
  <si>
    <r>
      <rPr>
        <b/>
        <sz val="9"/>
        <rFont val="Times New Roman"/>
        <charset val="134"/>
      </rPr>
      <t>RH 1:200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</si>
  <si>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RH 1:400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</si>
  <si>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RH</t>
    </r>
    <r>
      <rPr>
        <b/>
        <sz val="9"/>
        <rFont val="宋体"/>
        <charset val="134"/>
      </rPr>
      <t>虹桥客机</t>
    </r>
    <r>
      <rPr>
        <b/>
        <sz val="9"/>
        <rFont val="Times New Roman"/>
        <charset val="134"/>
      </rPr>
      <t>/daily</t>
    </r>
    <r>
      <rPr>
        <b/>
        <sz val="9"/>
        <rFont val="宋体"/>
        <charset val="134"/>
      </rPr>
      <t>，可接托盘</t>
    </r>
  </si>
  <si>
    <t>TPE</t>
  </si>
  <si>
    <r>
      <rPr>
        <b/>
        <sz val="9"/>
        <rFont val="Times New Roman"/>
        <charset val="134"/>
      </rPr>
      <t>CK261/23456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charset val="134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分单（泡货价）</t>
    </r>
  </si>
  <si>
    <r>
      <rPr>
        <b/>
        <sz val="9"/>
        <color indexed="8"/>
        <rFont val="Times New Roman"/>
        <charset val="134"/>
      </rPr>
      <t>0.5-1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</si>
  <si>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rFont val="Times New Roman"/>
        <charset val="134"/>
      </rPr>
      <t>CK261 1:200</t>
    </r>
    <r>
      <rPr>
        <b/>
        <sz val="9"/>
        <rFont val="宋体"/>
        <charset val="134"/>
      </rPr>
      <t>重货</t>
    </r>
    <r>
      <rPr>
        <b/>
        <sz val="9"/>
        <rFont val="Times New Roman"/>
        <charset val="134"/>
      </rPr>
      <t xml:space="preserve"> </t>
    </r>
    <r>
      <rPr>
        <b/>
        <sz val="9"/>
        <color rgb="FFFF0000"/>
        <rFont val="Times New Roman"/>
        <charset val="134"/>
      </rPr>
      <t xml:space="preserve"> </t>
    </r>
  </si>
  <si>
    <r>
      <rPr>
        <b/>
        <sz val="9"/>
        <rFont val="Times New Roman"/>
        <charset val="134"/>
      </rPr>
      <t>CK261 1:300</t>
    </r>
    <r>
      <rPr>
        <b/>
        <sz val="9"/>
        <rFont val="宋体"/>
        <charset val="134"/>
      </rPr>
      <t>重货</t>
    </r>
    <r>
      <rPr>
        <b/>
        <sz val="9"/>
        <rFont val="Times New Roman"/>
        <charset val="134"/>
      </rPr>
      <t xml:space="preserve"> </t>
    </r>
    <r>
      <rPr>
        <b/>
        <sz val="9"/>
        <color rgb="FFFF0000"/>
        <rFont val="Times New Roman"/>
        <charset val="134"/>
      </rPr>
      <t xml:space="preserve"> </t>
    </r>
  </si>
  <si>
    <r>
      <rPr>
        <b/>
        <sz val="9"/>
        <rFont val="Times New Roman"/>
        <charset val="134"/>
      </rPr>
      <t>0.5-1</t>
    </r>
    <r>
      <rPr>
        <b/>
        <sz val="9"/>
        <rFont val="华文新魏"/>
        <charset val="134"/>
      </rPr>
      <t>天</t>
    </r>
  </si>
  <si>
    <t>1.5</t>
  </si>
  <si>
    <r>
      <rPr>
        <b/>
        <sz val="9"/>
        <rFont val="Times New Roman"/>
        <charset val="134"/>
      </rPr>
      <t>2</t>
    </r>
    <r>
      <rPr>
        <b/>
        <sz val="9"/>
        <rFont val="宋体"/>
        <charset val="134"/>
      </rPr>
      <t>天</t>
    </r>
  </si>
  <si>
    <t>金耀清</t>
  </si>
  <si>
    <t xml:space="preserve">2851393084  jinyq@szt.com.cn </t>
  </si>
  <si>
    <t>33901701 13482098075</t>
  </si>
  <si>
    <r>
      <rPr>
        <b/>
        <sz val="9"/>
        <rFont val="Times New Roman"/>
        <charset val="134"/>
      </rPr>
      <t>CZ3095/daily</t>
    </r>
    <r>
      <rPr>
        <b/>
        <sz val="9"/>
        <rFont val="宋体"/>
        <charset val="134"/>
      </rPr>
      <t>托盘价</t>
    </r>
  </si>
  <si>
    <r>
      <rPr>
        <b/>
        <sz val="9"/>
        <color indexed="8"/>
        <rFont val="Times New Roman"/>
        <charset val="134"/>
      </rPr>
      <t>1</t>
    </r>
    <r>
      <rPr>
        <b/>
        <sz val="9"/>
        <color indexed="8"/>
        <rFont val="宋体"/>
        <charset val="134"/>
      </rPr>
      <t>天</t>
    </r>
  </si>
  <si>
    <t>唐君</t>
  </si>
  <si>
    <t>2851393083              tangjun@szt.com.cn</t>
  </si>
  <si>
    <t>33901725/  13764116420</t>
  </si>
  <si>
    <t>4.00</t>
  </si>
  <si>
    <t>散货价</t>
  </si>
  <si>
    <r>
      <rPr>
        <b/>
        <sz val="9"/>
        <rFont val="Times New Roman"/>
        <charset val="134"/>
      </rPr>
      <t>CZ1:300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</si>
  <si>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CZ1:400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</si>
  <si>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CZ1:500</t>
    </r>
    <r>
      <rPr>
        <b/>
        <sz val="9"/>
        <rFont val="宋体"/>
        <charset val="134"/>
      </rPr>
      <t>重货</t>
    </r>
  </si>
  <si>
    <t>KHH</t>
  </si>
  <si>
    <r>
      <rPr>
        <b/>
        <sz val="9"/>
        <color theme="1"/>
        <rFont val="Times New Roman"/>
        <charset val="134"/>
      </rPr>
      <t>BR/TPE</t>
    </r>
    <r>
      <rPr>
        <b/>
        <sz val="9"/>
        <color theme="1"/>
        <rFont val="楷体_GB2312"/>
        <charset val="134"/>
      </rPr>
      <t>航班</t>
    </r>
    <r>
      <rPr>
        <b/>
        <sz val="9"/>
        <color theme="1"/>
        <rFont val="Times New Roman"/>
        <charset val="134"/>
      </rPr>
      <t>BR705/1.2.4.5.7(2005)PVG-KHH</t>
    </r>
    <r>
      <rPr>
        <b/>
        <sz val="9"/>
        <color theme="1"/>
        <rFont val="楷体_GB2312"/>
        <charset val="134"/>
      </rPr>
      <t>信息费各</t>
    </r>
    <r>
      <rPr>
        <b/>
        <sz val="9"/>
        <color theme="1"/>
        <rFont val="Times New Roman"/>
        <charset val="134"/>
      </rPr>
      <t>40</t>
    </r>
    <r>
      <rPr>
        <b/>
        <sz val="9"/>
        <color theme="1"/>
        <rFont val="楷体_GB2312"/>
        <charset val="134"/>
      </rPr>
      <t>元</t>
    </r>
    <r>
      <rPr>
        <b/>
        <sz val="9"/>
        <color theme="1"/>
        <rFont val="Times New Roman"/>
        <charset val="134"/>
      </rPr>
      <t>/</t>
    </r>
    <r>
      <rPr>
        <b/>
        <sz val="9"/>
        <color theme="1"/>
        <rFont val="楷体_GB2312"/>
        <charset val="134"/>
      </rPr>
      <t>主单</t>
    </r>
    <r>
      <rPr>
        <b/>
        <sz val="9"/>
        <color theme="1"/>
        <rFont val="Times New Roman"/>
        <charset val="134"/>
      </rPr>
      <t>/</t>
    </r>
    <r>
      <rPr>
        <b/>
        <sz val="9"/>
        <color theme="1"/>
        <rFont val="楷体_GB2312"/>
        <charset val="134"/>
      </rPr>
      <t>分单</t>
    </r>
  </si>
  <si>
    <r>
      <rPr>
        <b/>
        <sz val="9"/>
        <color indexed="8"/>
        <rFont val="楷体_GB2312"/>
        <charset val="134"/>
      </rPr>
      <t>台北或直飞</t>
    </r>
    <r>
      <rPr>
        <b/>
        <sz val="9"/>
        <color indexed="8"/>
        <rFont val="Times New Roman"/>
        <charset val="134"/>
      </rPr>
      <t>KHH</t>
    </r>
  </si>
  <si>
    <r>
      <rPr>
        <b/>
        <sz val="9"/>
        <color indexed="8"/>
        <rFont val="Times New Roman"/>
        <charset val="134"/>
      </rPr>
      <t>1-2</t>
    </r>
    <r>
      <rPr>
        <b/>
        <sz val="9"/>
        <color indexed="8"/>
        <rFont val="楷体_GB2312"/>
        <charset val="134"/>
      </rPr>
      <t>天</t>
    </r>
  </si>
  <si>
    <t>朱嘉俊</t>
  </si>
  <si>
    <t>2851393080   zhujj@szt.com.cn</t>
  </si>
  <si>
    <t>33901721/  13795483366</t>
  </si>
  <si>
    <r>
      <rPr>
        <b/>
        <sz val="9"/>
        <rFont val="楷体_GB2312"/>
        <charset val="134"/>
      </rPr>
      <t>散货</t>
    </r>
  </si>
  <si>
    <t>2.6+1.00</t>
  </si>
  <si>
    <r>
      <rPr>
        <b/>
        <sz val="9"/>
        <rFont val="Times New Roman"/>
        <charset val="134"/>
      </rPr>
      <t xml:space="preserve">CK261/2.3.4.5.6(2335)  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charset val="134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charset val="134"/>
      </rPr>
      <t xml:space="preserve">  </t>
    </r>
  </si>
  <si>
    <r>
      <rPr>
        <b/>
        <sz val="9"/>
        <color indexed="8"/>
        <rFont val="楷体_GB2312"/>
        <charset val="134"/>
      </rPr>
      <t>台北</t>
    </r>
  </si>
  <si>
    <t>王雅</t>
  </si>
  <si>
    <r>
      <rPr>
        <b/>
        <sz val="9"/>
        <rFont val="宋体"/>
        <charset val="134"/>
      </rPr>
      <t>散货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托盘</t>
    </r>
  </si>
  <si>
    <t>2.50+1.20</t>
  </si>
  <si>
    <r>
      <rPr>
        <b/>
        <sz val="9"/>
        <rFont val="楷体_GB2312"/>
        <charset val="134"/>
      </rPr>
      <t>自</t>
    </r>
    <r>
      <rPr>
        <b/>
        <sz val="9"/>
        <rFont val="Times New Roman"/>
        <charset val="134"/>
      </rPr>
      <t>7</t>
    </r>
    <r>
      <rPr>
        <b/>
        <sz val="9"/>
        <rFont val="楷体_GB2312"/>
        <charset val="134"/>
      </rPr>
      <t>月</t>
    </r>
    <r>
      <rPr>
        <b/>
        <sz val="9"/>
        <rFont val="Times New Roman"/>
        <charset val="134"/>
      </rPr>
      <t>1</t>
    </r>
    <r>
      <rPr>
        <b/>
        <sz val="9"/>
        <rFont val="楷体_GB2312"/>
        <charset val="134"/>
      </rPr>
      <t>日起</t>
    </r>
    <r>
      <rPr>
        <b/>
        <sz val="9"/>
        <rFont val="Times New Roman"/>
        <charset val="134"/>
      </rPr>
      <t xml:space="preserve"> </t>
    </r>
    <r>
      <rPr>
        <b/>
        <sz val="9"/>
        <rFont val="楷体_GB2312"/>
        <charset val="134"/>
      </rPr>
      <t>根据台湾海关的最新要求，所有到</t>
    </r>
    <r>
      <rPr>
        <b/>
        <sz val="9"/>
        <rFont val="Times New Roman"/>
        <charset val="134"/>
      </rPr>
      <t>TPE</t>
    </r>
    <r>
      <rPr>
        <b/>
        <sz val="9"/>
        <rFont val="楷体_GB2312"/>
        <charset val="134"/>
      </rPr>
      <t>的货必须输入主分单信息并收费，具体费用请单询</t>
    </r>
  </si>
  <si>
    <r>
      <rPr>
        <b/>
        <sz val="9"/>
        <rFont val="楷体_GB2312"/>
        <charset val="134"/>
      </rPr>
      <t>港口</t>
    </r>
  </si>
  <si>
    <t>BKK</t>
  </si>
  <si>
    <r>
      <rPr>
        <b/>
        <sz val="9"/>
        <color theme="1"/>
        <rFont val="宋体"/>
        <charset val="134"/>
      </rPr>
      <t>头程天天</t>
    </r>
    <r>
      <rPr>
        <b/>
        <sz val="9"/>
        <color theme="1"/>
        <rFont val="Times New Roman"/>
        <charset val="134"/>
      </rPr>
      <t xml:space="preserve">, </t>
    </r>
    <r>
      <rPr>
        <b/>
        <sz val="9"/>
        <color theme="1"/>
        <rFont val="宋体"/>
        <charset val="134"/>
      </rPr>
      <t>二程</t>
    </r>
    <r>
      <rPr>
        <b/>
        <sz val="9"/>
        <color theme="1"/>
        <rFont val="Times New Roman"/>
        <charset val="134"/>
      </rPr>
      <t>CZ3081(1205)/daily</t>
    </r>
    <r>
      <rPr>
        <b/>
        <sz val="9"/>
        <color theme="1"/>
        <rFont val="宋体"/>
        <charset val="134"/>
      </rPr>
      <t>散货价</t>
    </r>
    <r>
      <rPr>
        <b/>
        <sz val="9"/>
        <color theme="1"/>
        <rFont val="Times New Roman"/>
        <charset val="134"/>
      </rPr>
      <t xml:space="preserve">, </t>
    </r>
    <r>
      <rPr>
        <b/>
        <sz val="9"/>
        <color rgb="FFFF0000"/>
        <rFont val="宋体"/>
        <charset val="134"/>
      </rPr>
      <t>卡车拉到广州转南航出运，运价</t>
    </r>
    <r>
      <rPr>
        <b/>
        <sz val="9"/>
        <color rgb="FFFF0000"/>
        <rFont val="Times New Roman"/>
        <charset val="134"/>
      </rPr>
      <t>+2</t>
    </r>
    <r>
      <rPr>
        <b/>
        <sz val="9"/>
        <color rgb="FFFF0000"/>
        <rFont val="宋体"/>
        <charset val="134"/>
      </rPr>
      <t>元，时效</t>
    </r>
    <r>
      <rPr>
        <b/>
        <sz val="9"/>
        <color rgb="FFFF0000"/>
        <rFont val="Times New Roman"/>
        <charset val="134"/>
      </rPr>
      <t>+2</t>
    </r>
  </si>
  <si>
    <t>广州</t>
  </si>
  <si>
    <r>
      <rPr>
        <b/>
        <sz val="9"/>
        <color indexed="8"/>
        <rFont val="Times New Roman"/>
        <charset val="134"/>
      </rPr>
      <t>2</t>
    </r>
    <r>
      <rPr>
        <b/>
        <sz val="9"/>
        <color indexed="8"/>
        <rFont val="宋体"/>
        <charset val="134"/>
      </rPr>
      <t>天</t>
    </r>
  </si>
  <si>
    <r>
      <rPr>
        <b/>
        <sz val="9"/>
        <rFont val="楷体_GB2312"/>
        <charset val="134"/>
      </rPr>
      <t>散货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托盘</t>
    </r>
  </si>
  <si>
    <t>0</t>
  </si>
  <si>
    <r>
      <rPr>
        <b/>
        <sz val="9"/>
        <rFont val="宋体"/>
        <charset val="134"/>
      </rPr>
      <t>头程天天</t>
    </r>
    <r>
      <rPr>
        <b/>
        <sz val="9"/>
        <rFont val="Times New Roman"/>
        <charset val="134"/>
      </rPr>
      <t xml:space="preserve">,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CZ3081(1205)/12347</t>
    </r>
  </si>
  <si>
    <r>
      <rPr>
        <b/>
        <sz val="9"/>
        <rFont val="Times New Roman"/>
        <charset val="134"/>
      </rPr>
      <t>CZ 1:250</t>
    </r>
    <r>
      <rPr>
        <b/>
        <sz val="9"/>
        <rFont val="宋体"/>
        <charset val="134"/>
      </rPr>
      <t>重货价</t>
    </r>
  </si>
  <si>
    <t>XJ761/13457 11/05-11/19</t>
  </si>
  <si>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：</t>
    </r>
    <r>
      <rPr>
        <b/>
        <sz val="9"/>
        <rFont val="Times New Roman"/>
        <charset val="134"/>
      </rPr>
      <t>200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</si>
  <si>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：</t>
    </r>
    <r>
      <rPr>
        <b/>
        <sz val="9"/>
        <rFont val="Times New Roman"/>
        <charset val="134"/>
      </rPr>
      <t>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</si>
  <si>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CK/357</t>
    </r>
    <r>
      <rPr>
        <b/>
        <sz val="9"/>
        <rFont val="宋体"/>
        <charset val="134"/>
      </rPr>
      <t>托盘</t>
    </r>
    <r>
      <rPr>
        <b/>
        <sz val="9"/>
        <color rgb="FFFF0000"/>
        <rFont val="Times New Roman"/>
        <charset val="134"/>
      </rPr>
      <t xml:space="preserve"> </t>
    </r>
  </si>
  <si>
    <r>
      <rPr>
        <b/>
        <sz val="9"/>
        <rFont val="Times New Roman"/>
        <charset val="134"/>
      </rPr>
      <t>CK/357</t>
    </r>
    <r>
      <rPr>
        <b/>
        <sz val="9"/>
        <rFont val="宋体"/>
        <charset val="134"/>
      </rPr>
      <t>散货</t>
    </r>
  </si>
  <si>
    <r>
      <rPr>
        <b/>
        <sz val="9"/>
        <color indexed="8"/>
        <rFont val="楷体_GB2312"/>
        <charset val="134"/>
      </rPr>
      <t>香港</t>
    </r>
  </si>
  <si>
    <r>
      <rPr>
        <b/>
        <sz val="9"/>
        <color indexed="8"/>
        <rFont val="Times New Roman"/>
        <charset val="134"/>
      </rPr>
      <t>2</t>
    </r>
    <r>
      <rPr>
        <b/>
        <sz val="9"/>
        <color indexed="8"/>
        <rFont val="楷体_GB2312"/>
        <charset val="134"/>
      </rPr>
      <t>天</t>
    </r>
  </si>
  <si>
    <t xml:space="preserve">2851393084  jinyq@szt.com.cn   </t>
  </si>
  <si>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：</t>
    </r>
    <r>
      <rPr>
        <b/>
        <sz val="9"/>
        <rFont val="Times New Roman"/>
        <charset val="134"/>
      </rPr>
      <t>400</t>
    </r>
    <r>
      <rPr>
        <b/>
        <sz val="9"/>
        <rFont val="宋体"/>
        <charset val="134"/>
      </rPr>
      <t>重货</t>
    </r>
  </si>
  <si>
    <r>
      <rPr>
        <b/>
        <sz val="9"/>
        <color indexed="53"/>
        <rFont val="楷体_GB2312"/>
        <charset val="134"/>
      </rPr>
      <t>凡到</t>
    </r>
    <r>
      <rPr>
        <b/>
        <sz val="9"/>
        <color indexed="53"/>
        <rFont val="Times New Roman"/>
        <charset val="134"/>
      </rPr>
      <t>BKK</t>
    </r>
    <r>
      <rPr>
        <b/>
        <sz val="9"/>
        <color indexed="53"/>
        <rFont val="楷体_GB2312"/>
        <charset val="134"/>
      </rPr>
      <t>的货物，如出目的港代理，货出运后分单上任何信息是不允许代理更改，必须由航空公司发</t>
    </r>
    <r>
      <rPr>
        <b/>
        <sz val="9"/>
        <color indexed="53"/>
        <rFont val="Times New Roman"/>
        <charset val="134"/>
      </rPr>
      <t>CCA</t>
    </r>
    <r>
      <rPr>
        <b/>
        <sz val="9"/>
        <color indexed="53"/>
        <rFont val="楷体_GB2312"/>
        <charset val="134"/>
      </rPr>
      <t>更改，但目前国内所有航空公司都不接受分单</t>
    </r>
    <r>
      <rPr>
        <b/>
        <sz val="9"/>
        <color indexed="53"/>
        <rFont val="Times New Roman"/>
        <charset val="134"/>
      </rPr>
      <t>CCA</t>
    </r>
    <r>
      <rPr>
        <b/>
        <sz val="9"/>
        <color indexed="53"/>
        <rFont val="楷体_GB2312"/>
        <charset val="134"/>
      </rPr>
      <t>更改，请各位慎发代理。任何单据信息更改，必须要在货物到达后</t>
    </r>
    <r>
      <rPr>
        <b/>
        <sz val="9"/>
        <color indexed="53"/>
        <rFont val="Times New Roman"/>
        <charset val="134"/>
      </rPr>
      <t>48</t>
    </r>
    <r>
      <rPr>
        <b/>
        <sz val="9"/>
        <color indexed="53"/>
        <rFont val="楷体_GB2312"/>
        <charset val="134"/>
      </rPr>
      <t>小时之内（曼谷时间）完成，否则，将会支付罚金</t>
    </r>
    <r>
      <rPr>
        <b/>
        <sz val="9"/>
        <color indexed="53"/>
        <rFont val="Times New Roman"/>
        <charset val="134"/>
      </rPr>
      <t xml:space="preserve"> 35</t>
    </r>
    <r>
      <rPr>
        <b/>
        <sz val="9"/>
        <color indexed="53"/>
        <rFont val="楷体_GB2312"/>
        <charset val="134"/>
      </rPr>
      <t>美金</t>
    </r>
    <r>
      <rPr>
        <b/>
        <sz val="9"/>
        <color indexed="53"/>
        <rFont val="Times New Roman"/>
        <charset val="134"/>
      </rPr>
      <t xml:space="preserve"> / HAWB </t>
    </r>
  </si>
  <si>
    <t>CEB</t>
  </si>
  <si>
    <r>
      <rPr>
        <b/>
        <sz val="9"/>
        <rFont val="Times New Roman"/>
        <charset val="134"/>
      </rPr>
      <t>CX051/daily  ETD0430</t>
    </r>
    <r>
      <rPr>
        <b/>
        <sz val="9"/>
        <rFont val="宋体"/>
        <charset val="134"/>
      </rPr>
      <t>信息费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分单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主单</t>
    </r>
    <r>
      <rPr>
        <b/>
        <sz val="9"/>
        <rFont val="Times New Roman"/>
        <charset val="134"/>
      </rPr>
      <t xml:space="preserve"> </t>
    </r>
  </si>
  <si>
    <t>散货/托盘</t>
  </si>
  <si>
    <t>0.9+1.8</t>
  </si>
  <si>
    <r>
      <rPr>
        <b/>
        <sz val="9"/>
        <rFont val="Times New Roman"/>
        <charset val="134"/>
      </rPr>
      <t>BR0281/DAILY</t>
    </r>
    <r>
      <rPr>
        <b/>
        <sz val="9"/>
        <rFont val="宋体"/>
        <charset val="134"/>
      </rPr>
      <t>信息费</t>
    </r>
    <r>
      <rPr>
        <b/>
        <sz val="9"/>
        <rFont val="Times New Roman"/>
        <charset val="134"/>
      </rPr>
      <t>40</t>
    </r>
    <r>
      <rPr>
        <b/>
        <sz val="9"/>
        <rFont val="宋体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分单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主单</t>
    </r>
  </si>
  <si>
    <t>台北</t>
  </si>
  <si>
    <t>2-3天</t>
  </si>
  <si>
    <t>2.6+1</t>
  </si>
  <si>
    <t>MU5023/daily ETD21:15</t>
  </si>
  <si>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天</t>
    </r>
  </si>
  <si>
    <t>散货</t>
  </si>
  <si>
    <t>6.25+1.00</t>
  </si>
  <si>
    <t>DMK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</si>
  <si>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天天</t>
    </r>
    <r>
      <rPr>
        <b/>
        <sz val="9"/>
        <rFont val="Times New Roman"/>
        <charset val="134"/>
      </rPr>
      <t xml:space="preserve">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:CZ8085/daily CZ5081/5.6</t>
    </r>
  </si>
  <si>
    <r>
      <rPr>
        <b/>
        <sz val="9"/>
        <color indexed="8"/>
        <rFont val="Times New Roman"/>
        <charset val="134"/>
      </rPr>
      <t>2-3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</si>
  <si>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theme="0"/>
        <rFont val="Times New Roman"/>
        <charset val="134"/>
      </rPr>
      <t>DMK1:250</t>
    </r>
    <r>
      <rPr>
        <b/>
        <sz val="9"/>
        <color theme="0"/>
        <rFont val="楷体_GB2312"/>
        <charset val="134"/>
      </rPr>
      <t>重货价</t>
    </r>
  </si>
  <si>
    <t>DAC</t>
  </si>
  <si>
    <r>
      <rPr>
        <b/>
        <sz val="9"/>
        <rFont val="Times New Roman"/>
        <charset val="134"/>
      </rPr>
      <t>RH830/3567  ETD0550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 xml:space="preserve">RH6651/1,2,5,6          </t>
    </r>
  </si>
  <si>
    <t>33901701/13482098075</t>
  </si>
  <si>
    <t>2.8</t>
  </si>
  <si>
    <r>
      <rPr>
        <b/>
        <sz val="9"/>
        <rFont val="Times New Roman"/>
        <charset val="134"/>
      </rPr>
      <t xml:space="preserve">CX051/2-6(0430)   </t>
    </r>
    <r>
      <rPr>
        <b/>
        <sz val="9"/>
        <rFont val="楷体_GB2312"/>
        <charset val="134"/>
      </rPr>
      <t>二程为</t>
    </r>
    <r>
      <rPr>
        <b/>
        <sz val="9"/>
        <rFont val="Times New Roman"/>
        <charset val="134"/>
      </rPr>
      <t>CX049/2.6</t>
    </r>
  </si>
  <si>
    <t>3+2.4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</si>
  <si>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天天</t>
    </r>
    <r>
      <rPr>
        <b/>
        <sz val="9"/>
        <rFont val="Times New Roman"/>
        <charset val="134"/>
      </rPr>
      <t xml:space="preserve">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:CZ391 daily</t>
    </r>
  </si>
  <si>
    <r>
      <rPr>
        <b/>
        <sz val="9"/>
        <color indexed="8"/>
        <rFont val="Times New Roman"/>
        <charset val="134"/>
      </rPr>
      <t>2-4天</t>
    </r>
  </si>
  <si>
    <t>2851393084              tangjun@szt.com.cn</t>
  </si>
  <si>
    <r>
      <rPr>
        <b/>
        <sz val="9"/>
        <rFont val="Times New Roman"/>
        <charset val="134"/>
      </rPr>
      <t>CZ 1:250</t>
    </r>
    <r>
      <rPr>
        <b/>
        <sz val="9"/>
        <rFont val="宋体"/>
        <charset val="134"/>
      </rPr>
      <t>重货</t>
    </r>
  </si>
  <si>
    <t>DAD</t>
  </si>
  <si>
    <t>VN523 /dailyVN532/daily二层VN/daily</t>
  </si>
  <si>
    <t>HAN/SGN</t>
  </si>
  <si>
    <r>
      <rPr>
        <b/>
        <sz val="9"/>
        <color indexed="8"/>
        <rFont val="Times New Roman"/>
        <charset val="134"/>
      </rPr>
      <t>3天</t>
    </r>
  </si>
  <si>
    <t>2851393080   zhujj@szt.com.c</t>
  </si>
  <si>
    <r>
      <rPr>
        <b/>
        <sz val="9"/>
        <rFont val="宋体"/>
        <charset val="134"/>
      </rPr>
      <t>散货</t>
    </r>
  </si>
  <si>
    <r>
      <rPr>
        <b/>
        <sz val="9"/>
        <rFont val="Times New Roman"/>
        <charset val="134"/>
      </rPr>
      <t>VZ3535/daily(</t>
    </r>
    <r>
      <rPr>
        <b/>
        <sz val="9"/>
        <rFont val="宋体"/>
        <charset val="134"/>
      </rPr>
      <t>仅限散货</t>
    </r>
    <r>
      <rPr>
        <b/>
        <sz val="9"/>
        <rFont val="Times New Roman"/>
        <charset val="134"/>
      </rPr>
      <t>)</t>
    </r>
  </si>
  <si>
    <r>
      <rPr>
        <b/>
        <sz val="9"/>
        <rFont val="Times New Roman"/>
        <charset val="134"/>
      </rPr>
      <t xml:space="preserve">NX 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Daily</t>
    </r>
    <r>
      <rPr>
        <b/>
        <sz val="9"/>
        <rFont val="宋体"/>
        <charset val="134"/>
      </rPr>
      <t>，二程</t>
    </r>
    <r>
      <rPr>
        <b/>
        <sz val="9"/>
        <rFont val="Times New Roman"/>
        <charset val="134"/>
      </rPr>
      <t xml:space="preserve"> Daily  </t>
    </r>
  </si>
  <si>
    <t>MFM</t>
  </si>
  <si>
    <t>2天</t>
  </si>
  <si>
    <t>散货/小托</t>
  </si>
  <si>
    <r>
      <rPr>
        <b/>
        <sz val="9"/>
        <rFont val="Times New Roman"/>
        <charset val="134"/>
      </rPr>
      <t xml:space="preserve">NX </t>
    </r>
    <r>
      <rPr>
        <b/>
        <sz val="9"/>
        <rFont val="宋体"/>
        <charset val="134"/>
      </rPr>
      <t>托盘价格（</t>
    </r>
    <r>
      <rPr>
        <b/>
        <sz val="9"/>
        <rFont val="Times New Roman"/>
        <charset val="134"/>
      </rPr>
      <t>140*140*100</t>
    </r>
    <r>
      <rPr>
        <b/>
        <sz val="9"/>
        <rFont val="宋体"/>
        <charset val="134"/>
      </rPr>
      <t>里面）</t>
    </r>
  </si>
  <si>
    <r>
      <rPr>
        <b/>
        <sz val="9"/>
        <rFont val="Times New Roman"/>
        <charset val="134"/>
      </rPr>
      <t>VJ3901/daily(02:45)</t>
    </r>
    <r>
      <rPr>
        <b/>
        <sz val="9"/>
        <rFont val="宋体"/>
        <charset val="134"/>
      </rPr>
      <t>单件小于</t>
    </r>
    <r>
      <rPr>
        <b/>
        <sz val="9"/>
        <rFont val="Times New Roman"/>
        <charset val="134"/>
      </rPr>
      <t>40KG</t>
    </r>
    <r>
      <rPr>
        <b/>
        <sz val="9"/>
        <rFont val="宋体"/>
        <charset val="134"/>
      </rPr>
      <t>信息费</t>
    </r>
    <r>
      <rPr>
        <b/>
        <sz val="9"/>
        <rFont val="Times New Roman"/>
        <charset val="134"/>
      </rPr>
      <t>100</t>
    </r>
    <r>
      <rPr>
        <b/>
        <sz val="9"/>
        <rFont val="宋体"/>
        <charset val="134"/>
      </rPr>
      <t>分单</t>
    </r>
    <r>
      <rPr>
        <b/>
        <sz val="9"/>
        <rFont val="Times New Roman"/>
        <charset val="134"/>
      </rPr>
      <t>50</t>
    </r>
  </si>
  <si>
    <t>SGN</t>
  </si>
  <si>
    <r>
      <rPr>
        <b/>
        <sz val="9"/>
        <rFont val="Times New Roman"/>
        <charset val="134"/>
      </rPr>
      <t xml:space="preserve">RH830/3567  ETD0550 HX235/daily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daily</t>
    </r>
    <r>
      <rPr>
        <b/>
        <sz val="10"/>
        <rFont val="宋体"/>
        <charset val="134"/>
      </rPr>
      <t>（二程只能带散货）</t>
    </r>
  </si>
  <si>
    <r>
      <rPr>
        <b/>
        <sz val="9"/>
        <rFont val="Times New Roman"/>
        <charset val="134"/>
      </rPr>
      <t>RH</t>
    </r>
    <r>
      <rPr>
        <b/>
        <sz val="9"/>
        <rFont val="宋体"/>
        <charset val="134"/>
      </rPr>
      <t>虹桥客机</t>
    </r>
    <r>
      <rPr>
        <b/>
        <sz val="9"/>
        <rFont val="Times New Roman"/>
        <charset val="134"/>
      </rPr>
      <t>/daily</t>
    </r>
  </si>
  <si>
    <r>
      <rPr>
        <b/>
        <sz val="9"/>
        <color indexed="8"/>
        <rFont val="Times New Roman"/>
        <charset val="134"/>
      </rPr>
      <t>3</t>
    </r>
    <r>
      <rPr>
        <b/>
        <sz val="9"/>
        <color indexed="8"/>
        <rFont val="宋体"/>
        <charset val="134"/>
      </rPr>
      <t>天</t>
    </r>
  </si>
  <si>
    <t>CXR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</si>
  <si>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天天</t>
    </r>
    <r>
      <rPr>
        <b/>
        <sz val="9"/>
        <rFont val="Times New Roman"/>
        <charset val="134"/>
      </rPr>
      <t xml:space="preserve">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:CZ6049/3.5.7</t>
    </r>
  </si>
  <si>
    <r>
      <rPr>
        <b/>
        <sz val="9"/>
        <color theme="0"/>
        <rFont val="Times New Roman"/>
        <charset val="134"/>
      </rPr>
      <t>CXR 1:250</t>
    </r>
    <r>
      <rPr>
        <b/>
        <sz val="9"/>
        <color theme="0"/>
        <rFont val="楷体_GB2312"/>
        <charset val="134"/>
      </rPr>
      <t>重货价</t>
    </r>
  </si>
  <si>
    <t>DPS</t>
  </si>
  <si>
    <t xml:space="preserve"> MU5029/daily ETD:18:00</t>
  </si>
  <si>
    <r>
      <rPr>
        <b/>
        <sz val="9"/>
        <color theme="1"/>
        <rFont val="Times New Roman"/>
        <charset val="134"/>
      </rPr>
      <t>1</t>
    </r>
    <r>
      <rPr>
        <b/>
        <sz val="9"/>
        <color theme="1"/>
        <rFont val="楷体_GB2312"/>
        <charset val="134"/>
      </rPr>
      <t>天</t>
    </r>
  </si>
  <si>
    <t>6.25+1.20</t>
  </si>
  <si>
    <r>
      <rPr>
        <b/>
        <sz val="9"/>
        <rFont val="Times New Roman"/>
        <charset val="134"/>
      </rPr>
      <t xml:space="preserve">RH830/3567  ETD0550 </t>
    </r>
    <r>
      <rPr>
        <b/>
        <sz val="9"/>
        <rFont val="宋体"/>
        <charset val="134"/>
      </rPr>
      <t>宽体客机可接托盘</t>
    </r>
  </si>
  <si>
    <t>2851393085  jinyq@szt.com.cn</t>
  </si>
  <si>
    <r>
      <rPr>
        <b/>
        <sz val="9"/>
        <color theme="1"/>
        <rFont val="宋体"/>
        <charset val="134"/>
      </rPr>
      <t>头程</t>
    </r>
    <r>
      <rPr>
        <b/>
        <sz val="9"/>
        <color theme="1"/>
        <rFont val="Times New Roman"/>
        <charset val="134"/>
      </rPr>
      <t xml:space="preserve"> </t>
    </r>
    <r>
      <rPr>
        <b/>
        <sz val="9"/>
        <color theme="1"/>
        <rFont val="宋体"/>
        <charset val="134"/>
      </rPr>
      <t>天天</t>
    </r>
    <r>
      <rPr>
        <b/>
        <sz val="9"/>
        <color theme="1"/>
        <rFont val="Times New Roman"/>
        <charset val="134"/>
      </rPr>
      <t xml:space="preserve">; </t>
    </r>
    <r>
      <rPr>
        <b/>
        <sz val="9"/>
        <color theme="1"/>
        <rFont val="宋体"/>
        <charset val="134"/>
      </rPr>
      <t>二程</t>
    </r>
    <r>
      <rPr>
        <b/>
        <sz val="9"/>
        <color theme="1"/>
        <rFont val="Times New Roman"/>
        <charset val="134"/>
      </rPr>
      <t>:CZ6049/3.5.7</t>
    </r>
  </si>
  <si>
    <r>
      <rPr>
        <b/>
        <sz val="9"/>
        <color theme="0"/>
        <rFont val="Times New Roman"/>
        <charset val="134"/>
      </rPr>
      <t>DPS 1:250</t>
    </r>
    <r>
      <rPr>
        <b/>
        <sz val="9"/>
        <color theme="0"/>
        <rFont val="楷体_GB2312"/>
        <charset val="134"/>
      </rPr>
      <t>重货价</t>
    </r>
  </si>
  <si>
    <t>HAN</t>
  </si>
  <si>
    <r>
      <rPr>
        <b/>
        <sz val="9"/>
        <rFont val="Times New Roman"/>
        <charset val="134"/>
      </rPr>
      <t xml:space="preserve">CK287/D34567/CK285/D47    </t>
    </r>
    <r>
      <rPr>
        <b/>
        <sz val="9"/>
        <rFont val="宋体"/>
        <charset val="134"/>
      </rPr>
      <t>散托</t>
    </r>
    <r>
      <rPr>
        <b/>
        <sz val="9"/>
        <rFont val="Times New Roman"/>
        <charset val="134"/>
      </rPr>
      <t>(1</t>
    </r>
    <r>
      <rPr>
        <b/>
        <sz val="9"/>
        <rFont val="宋体"/>
        <charset val="134"/>
      </rPr>
      <t>月</t>
    </r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号起）</t>
    </r>
  </si>
  <si>
    <r>
      <rPr>
        <b/>
        <sz val="9"/>
        <rFont val="Times New Roman"/>
        <charset val="134"/>
      </rPr>
      <t>1:300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</si>
  <si>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1:500</t>
    </r>
    <r>
      <rPr>
        <b/>
        <sz val="9"/>
        <rFont val="宋体"/>
        <charset val="134"/>
      </rPr>
      <t>重货</t>
    </r>
  </si>
  <si>
    <r>
      <rPr>
        <b/>
        <sz val="9"/>
        <color theme="1"/>
        <rFont val="Times New Roman"/>
        <charset val="134"/>
      </rPr>
      <t>1:500</t>
    </r>
    <r>
      <rPr>
        <b/>
        <sz val="9"/>
        <color theme="1"/>
        <rFont val="宋体"/>
        <charset val="134"/>
      </rPr>
      <t>重货</t>
    </r>
  </si>
  <si>
    <r>
      <rPr>
        <b/>
        <sz val="9"/>
        <rFont val="Times New Roman"/>
        <charset val="134"/>
      </rPr>
      <t xml:space="preserve">CK287/D3    </t>
    </r>
    <r>
      <rPr>
        <b/>
        <sz val="9"/>
        <rFont val="宋体"/>
        <charset val="134"/>
      </rPr>
      <t>托盘</t>
    </r>
  </si>
  <si>
    <r>
      <rPr>
        <b/>
        <sz val="9"/>
        <color theme="1"/>
        <rFont val="Times New Roman"/>
        <charset val="134"/>
      </rPr>
      <t>1</t>
    </r>
    <r>
      <rPr>
        <b/>
        <sz val="9"/>
        <color theme="1"/>
        <rFont val="宋体"/>
        <charset val="134"/>
      </rPr>
      <t>天</t>
    </r>
  </si>
  <si>
    <r>
      <rPr>
        <b/>
        <sz val="9"/>
        <rFont val="Times New Roman"/>
        <charset val="134"/>
      </rPr>
      <t xml:space="preserve">CK287/D3 </t>
    </r>
    <r>
      <rPr>
        <b/>
        <sz val="9"/>
        <rFont val="宋体"/>
        <charset val="134"/>
      </rPr>
      <t>散货价</t>
    </r>
  </si>
  <si>
    <r>
      <rPr>
        <b/>
        <sz val="9"/>
        <rFont val="Times New Roman"/>
        <charset val="134"/>
      </rPr>
      <t xml:space="preserve">CK287/D56/CK285/D47    </t>
    </r>
    <r>
      <rPr>
        <b/>
        <sz val="9"/>
        <rFont val="宋体"/>
        <charset val="134"/>
      </rPr>
      <t>托盘</t>
    </r>
  </si>
  <si>
    <r>
      <rPr>
        <b/>
        <sz val="9"/>
        <rFont val="Times New Roman"/>
        <charset val="134"/>
      </rPr>
      <t xml:space="preserve">CK287/D56/CK285/D47    </t>
    </r>
    <r>
      <rPr>
        <b/>
        <sz val="9"/>
        <rFont val="宋体"/>
        <charset val="134"/>
      </rPr>
      <t>散货价</t>
    </r>
  </si>
  <si>
    <r>
      <rPr>
        <b/>
        <sz val="9"/>
        <rFont val="Times New Roman"/>
        <charset val="134"/>
      </rPr>
      <t xml:space="preserve">RH830/3567  ETD0550 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RH317/234567</t>
    </r>
  </si>
  <si>
    <r>
      <rPr>
        <b/>
        <sz val="9"/>
        <color theme="1"/>
        <rFont val="Times New Roman"/>
        <charset val="134"/>
      </rPr>
      <t>1-2</t>
    </r>
    <r>
      <rPr>
        <b/>
        <sz val="9"/>
        <color theme="1"/>
        <rFont val="宋体"/>
        <charset val="134"/>
      </rPr>
      <t>天</t>
    </r>
  </si>
  <si>
    <t>RH830 1:200</t>
  </si>
  <si>
    <t>RH830 1:400</t>
  </si>
  <si>
    <r>
      <rPr>
        <b/>
        <sz val="9"/>
        <rFont val="Times New Roman"/>
        <charset val="134"/>
      </rPr>
      <t xml:space="preserve">CA703/755/daily(A320) </t>
    </r>
    <r>
      <rPr>
        <b/>
        <sz val="9"/>
        <rFont val="宋体"/>
        <charset val="134"/>
      </rPr>
      <t>仅限散货</t>
    </r>
  </si>
  <si>
    <t xml:space="preserve">VN533 /daily15:25PM  18:15PM (A322)           </t>
  </si>
  <si>
    <t>2851393081   zhujj@szt.com.cn</t>
  </si>
  <si>
    <r>
      <rPr>
        <b/>
        <sz val="9"/>
        <rFont val="宋体"/>
        <charset val="134"/>
      </rPr>
      <t>散货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小托盘</t>
    </r>
  </si>
  <si>
    <r>
      <rPr>
        <b/>
        <sz val="9"/>
        <rFont val="Times New Roman"/>
        <charset val="134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 xml:space="preserve">CZ3049/8315/8177daily CZ8469(1355)/daily </t>
    </r>
    <r>
      <rPr>
        <b/>
        <sz val="9"/>
        <rFont val="楷体_GB2312"/>
        <charset val="134"/>
      </rPr>
      <t>散货价</t>
    </r>
  </si>
  <si>
    <r>
      <rPr>
        <b/>
        <sz val="9"/>
        <color indexed="8"/>
        <rFont val="宋体"/>
        <charset val="134"/>
      </rPr>
      <t>广州</t>
    </r>
  </si>
  <si>
    <t>4.00+0.00</t>
  </si>
  <si>
    <r>
      <rPr>
        <b/>
        <sz val="9"/>
        <rFont val="Times New Roman"/>
        <charset val="134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 xml:space="preserve">CZ3049/2457 </t>
    </r>
    <r>
      <rPr>
        <b/>
        <sz val="9"/>
        <rFont val="楷体_GB2312"/>
        <charset val="134"/>
      </rPr>
      <t>托盘价</t>
    </r>
  </si>
  <si>
    <t>托盘</t>
  </si>
  <si>
    <t>ICN</t>
  </si>
  <si>
    <t>CK257/37</t>
  </si>
  <si>
    <r>
      <rPr>
        <b/>
        <sz val="9"/>
        <color theme="1"/>
        <rFont val="楷体_GB2312"/>
        <charset val="134"/>
      </rPr>
      <t>散货</t>
    </r>
    <r>
      <rPr>
        <b/>
        <sz val="9"/>
        <color theme="1"/>
        <rFont val="Times New Roman"/>
        <charset val="134"/>
      </rPr>
      <t>/</t>
    </r>
    <r>
      <rPr>
        <b/>
        <sz val="9"/>
        <color theme="1"/>
        <rFont val="楷体_GB2312"/>
        <charset val="134"/>
      </rPr>
      <t>托盘</t>
    </r>
  </si>
  <si>
    <r>
      <rPr>
        <b/>
        <sz val="9"/>
        <rFont val="Times New Roman"/>
        <charset val="134"/>
      </rPr>
      <t xml:space="preserve">CZ313 Daily </t>
    </r>
    <r>
      <rPr>
        <b/>
        <sz val="9"/>
        <rFont val="宋体"/>
        <charset val="134"/>
      </rPr>
      <t>宽体</t>
    </r>
    <r>
      <rPr>
        <b/>
        <sz val="9"/>
        <rFont val="Times New Roman"/>
        <charset val="134"/>
      </rPr>
      <t xml:space="preserve"> CZ369 Daily</t>
    </r>
    <r>
      <rPr>
        <b/>
        <sz val="9"/>
        <rFont val="宋体"/>
        <charset val="134"/>
      </rPr>
      <t>窄体（</t>
    </r>
    <r>
      <rPr>
        <b/>
        <sz val="9"/>
        <rFont val="Times New Roman"/>
        <charset val="134"/>
      </rPr>
      <t>0830</t>
    </r>
    <r>
      <rPr>
        <b/>
        <sz val="9"/>
        <rFont val="宋体"/>
        <charset val="134"/>
      </rPr>
      <t>）</t>
    </r>
    <r>
      <rPr>
        <b/>
        <sz val="9"/>
        <rFont val="Times New Roman"/>
        <charset val="134"/>
      </rPr>
      <t xml:space="preserve"> </t>
    </r>
  </si>
  <si>
    <r>
      <rPr>
        <b/>
        <sz val="9"/>
        <color theme="1"/>
        <rFont val="宋体"/>
        <charset val="134"/>
      </rPr>
      <t>散货</t>
    </r>
  </si>
  <si>
    <t>4.00+0</t>
  </si>
  <si>
    <r>
      <rPr>
        <b/>
        <sz val="9"/>
        <rFont val="Times New Roman"/>
        <charset val="134"/>
      </rPr>
      <t>1</t>
    </r>
    <r>
      <rPr>
        <b/>
        <sz val="9"/>
        <rFont val="宋体"/>
        <charset val="134"/>
      </rPr>
      <t>：</t>
    </r>
    <r>
      <rPr>
        <b/>
        <sz val="9"/>
        <rFont val="Times New Roman"/>
        <charset val="134"/>
      </rPr>
      <t>300</t>
    </r>
    <r>
      <rPr>
        <b/>
        <sz val="9"/>
        <rFont val="宋体"/>
        <charset val="134"/>
      </rPr>
      <t>价格</t>
    </r>
  </si>
  <si>
    <t>CGK</t>
  </si>
  <si>
    <r>
      <rPr>
        <b/>
        <sz val="9"/>
        <rFont val="Times New Roman"/>
        <charset val="134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:BR0237/daily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charset val="134"/>
      </rPr>
      <t>40</t>
    </r>
    <r>
      <rPr>
        <b/>
        <sz val="9"/>
        <rFont val="楷体_GB2312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分单</t>
    </r>
  </si>
  <si>
    <r>
      <rPr>
        <b/>
        <sz val="9"/>
        <rFont val="Times New Roman"/>
        <charset val="134"/>
      </rPr>
      <t xml:space="preserve"> CX051/daily  ETD0430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/37</t>
    </r>
    <r>
      <rPr>
        <b/>
        <sz val="9"/>
        <rFont val="宋体"/>
        <charset val="134"/>
      </rPr>
      <t>散货</t>
    </r>
  </si>
  <si>
    <t>0.9+1.80</t>
  </si>
  <si>
    <r>
      <rPr>
        <b/>
        <sz val="9"/>
        <rFont val="Times New Roman"/>
        <charset val="134"/>
      </rPr>
      <t xml:space="preserve"> CX051/daily  ETD0430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/37</t>
    </r>
    <r>
      <rPr>
        <b/>
        <sz val="9"/>
        <rFont val="宋体"/>
        <charset val="134"/>
      </rPr>
      <t>托盘</t>
    </r>
  </si>
  <si>
    <r>
      <rPr>
        <b/>
        <sz val="9"/>
        <rFont val="Times New Roman"/>
        <charset val="134"/>
      </rPr>
      <t xml:space="preserve"> 1:300</t>
    </r>
    <r>
      <rPr>
        <b/>
        <sz val="9"/>
        <rFont val="宋体"/>
        <charset val="134"/>
      </rPr>
      <t>重散货价</t>
    </r>
    <r>
      <rPr>
        <b/>
        <sz val="9"/>
        <rFont val="Times New Roman"/>
        <charset val="134"/>
      </rPr>
      <t xml:space="preserve"> </t>
    </r>
  </si>
  <si>
    <r>
      <rPr>
        <b/>
        <sz val="9"/>
        <rFont val="Times New Roman"/>
        <charset val="134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:</t>
    </r>
    <r>
      <rPr>
        <b/>
        <sz val="9"/>
        <rFont val="楷体_GB2312"/>
        <charset val="134"/>
      </rPr>
      <t>客机</t>
    </r>
    <r>
      <rPr>
        <b/>
        <sz val="9"/>
        <rFont val="Times New Roman"/>
        <charset val="134"/>
      </rPr>
      <t>CZ387/daily CZ3037/daily(2.4.6</t>
    </r>
    <r>
      <rPr>
        <b/>
        <sz val="9"/>
        <rFont val="楷体_GB2312"/>
        <charset val="134"/>
      </rPr>
      <t>宽体）</t>
    </r>
  </si>
  <si>
    <r>
      <rPr>
        <b/>
        <sz val="9"/>
        <rFont val="Times New Roman"/>
        <charset val="134"/>
      </rPr>
      <t>MU5069/daily ETD1700  ETA2230</t>
    </r>
    <r>
      <rPr>
        <b/>
        <sz val="9"/>
        <rFont val="宋体"/>
        <charset val="134"/>
      </rPr>
      <t>托盘</t>
    </r>
  </si>
  <si>
    <r>
      <rPr>
        <b/>
        <sz val="9"/>
        <rFont val="Times New Roman"/>
        <charset val="134"/>
      </rPr>
      <t>1:300</t>
    </r>
    <r>
      <rPr>
        <b/>
        <sz val="9"/>
        <rFont val="宋体"/>
        <charset val="134"/>
      </rPr>
      <t>重货价</t>
    </r>
  </si>
  <si>
    <r>
      <rPr>
        <b/>
        <sz val="9"/>
        <rFont val="Times New Roman"/>
        <charset val="134"/>
      </rPr>
      <t xml:space="preserve"> 1:500</t>
    </r>
    <r>
      <rPr>
        <b/>
        <sz val="9"/>
        <rFont val="宋体"/>
        <charset val="134"/>
      </rPr>
      <t>重货价</t>
    </r>
  </si>
  <si>
    <r>
      <rPr>
        <b/>
        <sz val="9"/>
        <rFont val="Times New Roman"/>
        <charset val="134"/>
      </rPr>
      <t xml:space="preserve">GA895/1234567 ETD1005   </t>
    </r>
    <r>
      <rPr>
        <b/>
        <sz val="9"/>
        <rFont val="宋体"/>
        <charset val="134"/>
      </rPr>
      <t>信息费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元</t>
    </r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散货价</t>
    </r>
  </si>
  <si>
    <r>
      <rPr>
        <b/>
        <sz val="9"/>
        <rFont val="Times New Roman"/>
        <charset val="134"/>
      </rPr>
      <t>1</t>
    </r>
    <r>
      <rPr>
        <b/>
        <sz val="9"/>
        <rFont val="楷体_GB2312"/>
        <charset val="134"/>
      </rPr>
      <t>天</t>
    </r>
  </si>
  <si>
    <r>
      <rPr>
        <b/>
        <sz val="9"/>
        <rFont val="Times New Roman"/>
        <charset val="134"/>
      </rPr>
      <t xml:space="preserve">GA895/1234567 ETD1005  </t>
    </r>
    <r>
      <rPr>
        <b/>
        <sz val="9"/>
        <rFont val="宋体"/>
        <charset val="134"/>
      </rPr>
      <t>托盘价</t>
    </r>
  </si>
  <si>
    <r>
      <rPr>
        <b/>
        <sz val="9"/>
        <color indexed="53"/>
        <rFont val="楷体_GB2312"/>
        <charset val="134"/>
      </rPr>
      <t>根据</t>
    </r>
    <r>
      <rPr>
        <b/>
        <sz val="9"/>
        <color indexed="53"/>
        <rFont val="Times New Roman"/>
        <charset val="134"/>
      </rPr>
      <t>JKT</t>
    </r>
    <r>
      <rPr>
        <b/>
        <sz val="9"/>
        <color indexed="53"/>
        <rFont val="楷体_GB2312"/>
        <charset val="134"/>
      </rPr>
      <t>海关</t>
    </r>
    <r>
      <rPr>
        <b/>
        <sz val="9"/>
        <color indexed="53"/>
        <rFont val="Times New Roman"/>
        <charset val="134"/>
      </rPr>
      <t>10</t>
    </r>
    <r>
      <rPr>
        <b/>
        <sz val="9"/>
        <color indexed="53"/>
        <rFont val="楷体_GB2312"/>
        <charset val="134"/>
      </rPr>
      <t>月</t>
    </r>
    <r>
      <rPr>
        <b/>
        <sz val="9"/>
        <color indexed="53"/>
        <rFont val="Times New Roman"/>
        <charset val="134"/>
      </rPr>
      <t>1</t>
    </r>
    <r>
      <rPr>
        <b/>
        <sz val="9"/>
        <color indexed="53"/>
        <rFont val="楷体_GB2312"/>
        <charset val="134"/>
      </rPr>
      <t>日要求</t>
    </r>
    <r>
      <rPr>
        <b/>
        <sz val="9"/>
        <color indexed="53"/>
        <rFont val="Times New Roman"/>
        <charset val="134"/>
      </rPr>
      <t xml:space="preserve">, </t>
    </r>
    <r>
      <rPr>
        <b/>
        <sz val="9"/>
        <color indexed="53"/>
        <rFont val="楷体_GB2312"/>
        <charset val="134"/>
      </rPr>
      <t>要求收发货人必须详细制单</t>
    </r>
    <r>
      <rPr>
        <b/>
        <sz val="9"/>
        <color indexed="53"/>
        <rFont val="Times New Roman"/>
        <charset val="134"/>
      </rPr>
      <t xml:space="preserve">, </t>
    </r>
    <r>
      <rPr>
        <b/>
        <sz val="9"/>
        <color indexed="53"/>
        <rFont val="楷体_GB2312"/>
        <charset val="134"/>
      </rPr>
      <t>包括</t>
    </r>
    <r>
      <rPr>
        <b/>
        <sz val="9"/>
        <color indexed="53"/>
        <rFont val="Times New Roman"/>
        <charset val="134"/>
      </rPr>
      <t>:</t>
    </r>
    <r>
      <rPr>
        <b/>
        <sz val="9"/>
        <color indexed="53"/>
        <rFont val="楷体_GB2312"/>
        <charset val="134"/>
      </rPr>
      <t>公司抬头</t>
    </r>
    <r>
      <rPr>
        <b/>
        <sz val="9"/>
        <color indexed="53"/>
        <rFont val="Times New Roman"/>
        <charset val="134"/>
      </rPr>
      <t>,</t>
    </r>
    <r>
      <rPr>
        <b/>
        <sz val="9"/>
        <color indexed="53"/>
        <rFont val="楷体_GB2312"/>
        <charset val="134"/>
      </rPr>
      <t>地址</t>
    </r>
    <r>
      <rPr>
        <b/>
        <sz val="9"/>
        <color indexed="53"/>
        <rFont val="Times New Roman"/>
        <charset val="134"/>
      </rPr>
      <t>,</t>
    </r>
    <r>
      <rPr>
        <b/>
        <sz val="9"/>
        <color indexed="53"/>
        <rFont val="楷体_GB2312"/>
        <charset val="134"/>
      </rPr>
      <t>联系电话。同时由于系统限制，主分单上收发货人的信息内容必须要分别控制在名称</t>
    </r>
    <r>
      <rPr>
        <b/>
        <sz val="9"/>
        <color indexed="53"/>
        <rFont val="Times New Roman"/>
        <charset val="134"/>
      </rPr>
      <t>25</t>
    </r>
    <r>
      <rPr>
        <b/>
        <sz val="9"/>
        <color indexed="53"/>
        <rFont val="楷体_GB2312"/>
        <charset val="134"/>
      </rPr>
      <t>个，地址</t>
    </r>
    <r>
      <rPr>
        <b/>
        <sz val="9"/>
        <color indexed="53"/>
        <rFont val="Times New Roman"/>
        <charset val="134"/>
      </rPr>
      <t>35</t>
    </r>
    <r>
      <rPr>
        <b/>
        <sz val="9"/>
        <color indexed="53"/>
        <rFont val="楷体_GB2312"/>
        <charset val="134"/>
      </rPr>
      <t>个字母内，</t>
    </r>
  </si>
  <si>
    <t>包括所有的空格，字母和符号。如不符合以上二点，在目的港会产生清关问题及相关罚金，对此航空公司盖不负责。另外，如因航空公司原因发生进口仓单问题，航空公司负责更改，</t>
  </si>
  <si>
    <r>
      <rPr>
        <b/>
        <sz val="9"/>
        <color indexed="53"/>
        <rFont val="楷体_GB2312"/>
        <charset val="134"/>
      </rPr>
      <t>但不负责罚金及仓储费。如需更改收货人地址（无论何种原因），除支付</t>
    </r>
    <r>
      <rPr>
        <b/>
        <sz val="9"/>
        <color indexed="53"/>
        <rFont val="Times New Roman"/>
        <charset val="134"/>
      </rPr>
      <t>CCA</t>
    </r>
    <r>
      <rPr>
        <b/>
        <sz val="9"/>
        <color indexed="53"/>
        <rFont val="楷体_GB2312"/>
        <charset val="134"/>
      </rPr>
      <t>更改费用外，另需要支付印度尼西亚海关征收</t>
    </r>
    <r>
      <rPr>
        <b/>
        <sz val="9"/>
        <color indexed="53"/>
        <rFont val="Times New Roman"/>
        <charset val="134"/>
      </rPr>
      <t>USD6.00/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charset val="134"/>
      </rPr>
      <t xml:space="preserve"> </t>
    </r>
    <r>
      <rPr>
        <b/>
        <sz val="9"/>
        <color indexed="53"/>
        <rFont val="楷体_GB2312"/>
        <charset val="134"/>
      </rPr>
      <t>至</t>
    </r>
    <r>
      <rPr>
        <b/>
        <sz val="9"/>
        <color indexed="53"/>
        <rFont val="Times New Roman"/>
        <charset val="134"/>
      </rPr>
      <t xml:space="preserve"> USD14.00/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charset val="134"/>
      </rPr>
      <t xml:space="preserve"> </t>
    </r>
    <r>
      <rPr>
        <b/>
        <sz val="9"/>
        <color indexed="53"/>
        <rFont val="楷体_GB2312"/>
        <charset val="134"/>
      </rPr>
      <t>的费用。</t>
    </r>
  </si>
  <si>
    <t>KUL</t>
  </si>
  <si>
    <r>
      <rPr>
        <b/>
        <sz val="9"/>
        <color theme="1"/>
        <rFont val="Times New Roman"/>
        <charset val="134"/>
      </rPr>
      <t xml:space="preserve">CZ </t>
    </r>
    <r>
      <rPr>
        <b/>
        <sz val="9"/>
        <color theme="1"/>
        <rFont val="宋体"/>
        <charset val="134"/>
      </rPr>
      <t>头程</t>
    </r>
    <r>
      <rPr>
        <b/>
        <sz val="9"/>
        <color theme="1"/>
        <rFont val="Times New Roman"/>
        <charset val="134"/>
      </rPr>
      <t xml:space="preserve">daily; </t>
    </r>
    <r>
      <rPr>
        <b/>
        <sz val="9"/>
        <color theme="1"/>
        <rFont val="宋体"/>
        <charset val="134"/>
      </rPr>
      <t>二程</t>
    </r>
    <r>
      <rPr>
        <b/>
        <sz val="9"/>
        <color theme="1"/>
        <rFont val="Times New Roman"/>
        <charset val="134"/>
      </rPr>
      <t>:CZ349.CZ365.CZ3047/daily</t>
    </r>
  </si>
  <si>
    <r>
      <rPr>
        <b/>
        <sz val="9"/>
        <color theme="1"/>
        <rFont val="Times New Roman"/>
        <charset val="134"/>
      </rPr>
      <t>CZ 1:250</t>
    </r>
    <r>
      <rPr>
        <b/>
        <sz val="9"/>
        <color theme="1"/>
        <rFont val="宋体"/>
        <charset val="134"/>
      </rPr>
      <t>重货价</t>
    </r>
  </si>
  <si>
    <r>
      <rPr>
        <b/>
        <sz val="9"/>
        <rFont val="宋体"/>
        <charset val="134"/>
      </rPr>
      <t>托盘在各级差上</t>
    </r>
    <r>
      <rPr>
        <b/>
        <sz val="9"/>
        <rFont val="Times New Roman"/>
        <charset val="134"/>
      </rPr>
      <t>+0.5</t>
    </r>
  </si>
  <si>
    <r>
      <rPr>
        <b/>
        <sz val="9"/>
        <rFont val="Times New Roman"/>
        <charset val="134"/>
      </rPr>
      <t>VN523 /dailyVN531/daily</t>
    </r>
    <r>
      <rPr>
        <b/>
        <sz val="9"/>
        <rFont val="宋体"/>
        <charset val="134"/>
      </rPr>
      <t>二层</t>
    </r>
    <r>
      <rPr>
        <b/>
        <sz val="9"/>
        <rFont val="Times New Roman"/>
        <charset val="134"/>
      </rPr>
      <t>VN/daily</t>
    </r>
  </si>
  <si>
    <t>SGN/HAN</t>
  </si>
  <si>
    <r>
      <rPr>
        <b/>
        <sz val="9"/>
        <rFont val="Times New Roman"/>
        <charset val="134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BR227/1356</t>
    </r>
  </si>
  <si>
    <t>MH/1246</t>
  </si>
  <si>
    <r>
      <rPr>
        <b/>
        <sz val="9"/>
        <rFont val="Times New Roman"/>
        <charset val="134"/>
      </rPr>
      <t>D7331/daily(0600-1100)</t>
    </r>
    <r>
      <rPr>
        <b/>
        <sz val="9"/>
        <rFont val="宋体"/>
        <charset val="134"/>
      </rPr>
      <t>托盘价</t>
    </r>
  </si>
  <si>
    <r>
      <rPr>
        <b/>
        <sz val="9"/>
        <rFont val="Times New Roman"/>
        <charset val="134"/>
      </rPr>
      <t>D7331/daily(0600-1100)</t>
    </r>
    <r>
      <rPr>
        <b/>
        <sz val="9"/>
        <rFont val="宋体"/>
        <charset val="134"/>
      </rPr>
      <t>散货价</t>
    </r>
  </si>
  <si>
    <t>FM885/daily</t>
  </si>
  <si>
    <t>BKI</t>
  </si>
  <si>
    <t>MU/daily</t>
  </si>
  <si>
    <t>HKT</t>
  </si>
  <si>
    <t>BR/daily</t>
  </si>
  <si>
    <r>
      <rPr>
        <b/>
        <sz val="9"/>
        <rFont val="Times New Roman"/>
        <charset val="134"/>
      </rPr>
      <t>5/16</t>
    </r>
    <r>
      <rPr>
        <b/>
        <sz val="9"/>
        <rFont val="宋体"/>
        <charset val="134"/>
      </rPr>
      <t>起</t>
    </r>
    <r>
      <rPr>
        <b/>
        <sz val="9"/>
        <rFont val="Times New Roman"/>
        <charset val="134"/>
      </rPr>
      <t xml:space="preserve">MU2007/dailyETD12:50( </t>
    </r>
    <r>
      <rPr>
        <b/>
        <sz val="9"/>
        <rFont val="宋体"/>
        <charset val="134"/>
      </rPr>
      <t>机型</t>
    </r>
    <r>
      <rPr>
        <b/>
        <sz val="9"/>
        <rFont val="Times New Roman"/>
        <charset val="134"/>
      </rPr>
      <t>330)</t>
    </r>
  </si>
  <si>
    <t>MLE</t>
  </si>
  <si>
    <t>MU235/D1234567 ETD12:15-20:50</t>
  </si>
  <si>
    <t>MNL</t>
  </si>
  <si>
    <r>
      <rPr>
        <b/>
        <sz val="9"/>
        <rFont val="Times New Roman"/>
        <charset val="134"/>
      </rPr>
      <t xml:space="preserve">CX 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12367</t>
    </r>
    <r>
      <rPr>
        <b/>
        <sz val="9"/>
        <rFont val="宋体"/>
        <charset val="134"/>
      </rPr>
      <t>，第二天二程</t>
    </r>
  </si>
  <si>
    <r>
      <rPr>
        <b/>
        <sz val="9"/>
        <rFont val="Times New Roman"/>
        <charset val="134"/>
      </rPr>
      <t xml:space="preserve">RH830/3567  ETD0550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RH351/13456</t>
    </r>
  </si>
  <si>
    <r>
      <rPr>
        <b/>
        <sz val="9"/>
        <rFont val="Times New Roman"/>
        <charset val="134"/>
      </rPr>
      <t>1:200</t>
    </r>
    <r>
      <rPr>
        <b/>
        <sz val="9"/>
        <rFont val="宋体"/>
        <charset val="134"/>
      </rPr>
      <t>重货价</t>
    </r>
  </si>
  <si>
    <r>
      <rPr>
        <b/>
        <sz val="9"/>
        <rFont val="Times New Roman"/>
        <charset val="134"/>
      </rPr>
      <t>1:400</t>
    </r>
    <r>
      <rPr>
        <b/>
        <sz val="9"/>
        <rFont val="宋体"/>
        <charset val="134"/>
      </rPr>
      <t>重货价</t>
    </r>
  </si>
  <si>
    <r>
      <rPr>
        <b/>
        <sz val="9"/>
        <rFont val="Times New Roman"/>
        <charset val="134"/>
      </rPr>
      <t xml:space="preserve"> PR337/daily ETD:16:00  </t>
    </r>
    <r>
      <rPr>
        <b/>
        <sz val="9"/>
        <color rgb="FFFF0000"/>
        <rFont val="宋体"/>
        <charset val="134"/>
      </rPr>
      <t>托盘</t>
    </r>
    <r>
      <rPr>
        <b/>
        <sz val="9"/>
        <rFont val="宋体"/>
        <charset val="134"/>
      </rPr>
      <t>（每周</t>
    </r>
    <r>
      <rPr>
        <b/>
        <sz val="9"/>
        <rFont val="Times New Roman"/>
        <charset val="134"/>
      </rPr>
      <t>13</t>
    </r>
    <r>
      <rPr>
        <b/>
        <sz val="9"/>
        <rFont val="宋体"/>
        <charset val="134"/>
      </rPr>
      <t>飞</t>
    </r>
    <r>
      <rPr>
        <b/>
        <sz val="9"/>
        <rFont val="Times New Roman"/>
        <charset val="134"/>
      </rPr>
      <t>A330)</t>
    </r>
  </si>
  <si>
    <r>
      <rPr>
        <b/>
        <sz val="9"/>
        <rFont val="Times New Roman"/>
        <charset val="134"/>
      </rPr>
      <t xml:space="preserve"> PR337/daily ETD:16:00  </t>
    </r>
    <r>
      <rPr>
        <b/>
        <sz val="9"/>
        <color rgb="FFFF0000"/>
        <rFont val="宋体"/>
        <charset val="134"/>
      </rPr>
      <t>散货</t>
    </r>
    <r>
      <rPr>
        <b/>
        <sz val="9"/>
        <rFont val="宋体"/>
        <charset val="134"/>
      </rPr>
      <t>（每周</t>
    </r>
    <r>
      <rPr>
        <b/>
        <sz val="9"/>
        <rFont val="Times New Roman"/>
        <charset val="134"/>
      </rPr>
      <t>13</t>
    </r>
    <r>
      <rPr>
        <b/>
        <sz val="9"/>
        <rFont val="宋体"/>
        <charset val="134"/>
      </rPr>
      <t>飞</t>
    </r>
    <r>
      <rPr>
        <b/>
        <sz val="9"/>
        <rFont val="Times New Roman"/>
        <charset val="134"/>
      </rPr>
      <t>A330)</t>
    </r>
  </si>
  <si>
    <t>直飞</t>
  </si>
  <si>
    <t>MU7211/ daily  ETD0005</t>
  </si>
  <si>
    <t>5J/D1234567</t>
  </si>
  <si>
    <r>
      <rPr>
        <b/>
        <sz val="9"/>
        <color theme="1"/>
        <rFont val="Times New Roman"/>
        <charset val="134"/>
      </rPr>
      <t>CZ</t>
    </r>
    <r>
      <rPr>
        <b/>
        <sz val="9"/>
        <color theme="1"/>
        <rFont val="宋体"/>
        <charset val="134"/>
      </rPr>
      <t>头程</t>
    </r>
    <r>
      <rPr>
        <b/>
        <sz val="9"/>
        <color theme="1"/>
        <rFont val="Times New Roman"/>
        <charset val="134"/>
      </rPr>
      <t>daily</t>
    </r>
    <r>
      <rPr>
        <b/>
        <sz val="9"/>
        <color theme="1"/>
        <rFont val="宋体"/>
        <charset val="134"/>
      </rPr>
      <t>，</t>
    </r>
    <r>
      <rPr>
        <b/>
        <sz val="9"/>
        <color theme="1"/>
        <rFont val="Times New Roman"/>
        <charset val="134"/>
      </rPr>
      <t>CZ397/daily</t>
    </r>
    <r>
      <rPr>
        <b/>
        <sz val="9"/>
        <color theme="1"/>
        <rFont val="宋体"/>
        <charset val="134"/>
      </rPr>
      <t>窄体机型</t>
    </r>
    <r>
      <rPr>
        <b/>
        <sz val="9"/>
        <color theme="1"/>
        <rFont val="Times New Roman"/>
        <charset val="134"/>
      </rPr>
      <t>15:05</t>
    </r>
    <r>
      <rPr>
        <b/>
        <sz val="9"/>
        <color theme="1"/>
        <rFont val="宋体"/>
        <charset val="134"/>
      </rPr>
      <t>起飞</t>
    </r>
  </si>
  <si>
    <r>
      <rPr>
        <b/>
        <sz val="9"/>
        <color theme="1"/>
        <rFont val="楷体_GB2312"/>
        <charset val="134"/>
      </rPr>
      <t>广州</t>
    </r>
  </si>
  <si>
    <r>
      <rPr>
        <b/>
        <sz val="9"/>
        <color theme="1"/>
        <rFont val="Times New Roman"/>
        <charset val="134"/>
      </rPr>
      <t>2</t>
    </r>
    <r>
      <rPr>
        <b/>
        <sz val="9"/>
        <color theme="1"/>
        <rFont val="宋体"/>
        <charset val="134"/>
      </rPr>
      <t>天</t>
    </r>
  </si>
  <si>
    <r>
      <rPr>
        <b/>
        <sz val="9"/>
        <color indexed="8"/>
        <rFont val="宋体"/>
        <charset val="134"/>
      </rPr>
      <t>散货</t>
    </r>
    <r>
      <rPr>
        <b/>
        <sz val="9"/>
        <color indexed="8"/>
        <rFont val="Times New Roman"/>
        <charset val="134"/>
      </rPr>
      <t>/</t>
    </r>
    <r>
      <rPr>
        <b/>
        <sz val="9"/>
        <color indexed="8"/>
        <rFont val="宋体"/>
        <charset val="134"/>
      </rPr>
      <t>托盘</t>
    </r>
  </si>
  <si>
    <r>
      <rPr>
        <b/>
        <sz val="9"/>
        <rFont val="Times New Roman"/>
        <charset val="134"/>
      </rPr>
      <t xml:space="preserve">BR/daily     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DAILY</t>
    </r>
  </si>
  <si>
    <r>
      <rPr>
        <b/>
        <sz val="9"/>
        <color theme="1"/>
        <rFont val="楷体_GB2312"/>
        <charset val="134"/>
      </rPr>
      <t>台北</t>
    </r>
  </si>
  <si>
    <r>
      <rPr>
        <b/>
        <sz val="9"/>
        <color theme="1"/>
        <rFont val="Times New Roman"/>
        <charset val="134"/>
      </rPr>
      <t>2</t>
    </r>
    <r>
      <rPr>
        <b/>
        <sz val="9"/>
        <color theme="1"/>
        <rFont val="楷体_GB2312"/>
        <charset val="134"/>
      </rPr>
      <t>天</t>
    </r>
  </si>
  <si>
    <t>33901702/  13601726338</t>
  </si>
  <si>
    <t>PEN</t>
  </si>
  <si>
    <t>CX051/daily  ETD0430</t>
  </si>
  <si>
    <r>
      <rPr>
        <b/>
        <sz val="9"/>
        <rFont val="Times New Roman"/>
        <charset val="134"/>
      </rPr>
      <t xml:space="preserve"> </t>
    </r>
    <r>
      <rPr>
        <b/>
        <sz val="9"/>
        <rFont val="楷体_GB2312"/>
        <charset val="134"/>
      </rPr>
      <t>散货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托盘</t>
    </r>
  </si>
  <si>
    <r>
      <rPr>
        <b/>
        <sz val="9"/>
        <rFont val="Times New Roman"/>
        <charset val="134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(</t>
    </r>
    <r>
      <rPr>
        <b/>
        <sz val="9"/>
        <rFont val="楷体_GB2312"/>
        <charset val="134"/>
      </rPr>
      <t>全货机</t>
    </r>
    <r>
      <rPr>
        <b/>
        <sz val="9"/>
        <rFont val="Times New Roman"/>
        <charset val="134"/>
      </rPr>
      <t>):BR6005/234567</t>
    </r>
  </si>
  <si>
    <r>
      <rPr>
        <b/>
        <sz val="9"/>
        <color theme="1"/>
        <rFont val="Times New Roman"/>
        <charset val="134"/>
      </rPr>
      <t>CZ</t>
    </r>
    <r>
      <rPr>
        <b/>
        <sz val="9"/>
        <color theme="1"/>
        <rFont val="宋体"/>
        <charset val="134"/>
      </rPr>
      <t>头程</t>
    </r>
    <r>
      <rPr>
        <b/>
        <sz val="9"/>
        <color theme="1"/>
        <rFont val="Times New Roman"/>
        <charset val="134"/>
      </rPr>
      <t>daily;</t>
    </r>
    <r>
      <rPr>
        <b/>
        <sz val="9"/>
        <color theme="1"/>
        <rFont val="宋体"/>
        <charset val="134"/>
      </rPr>
      <t>二程</t>
    </r>
    <r>
      <rPr>
        <b/>
        <sz val="9"/>
        <color theme="1"/>
        <rFont val="Times New Roman"/>
        <charset val="134"/>
      </rPr>
      <t>CZ394/357</t>
    </r>
  </si>
  <si>
    <r>
      <rPr>
        <b/>
        <sz val="9"/>
        <color indexed="8"/>
        <rFont val="楷体_GB2312"/>
        <charset val="134"/>
      </rPr>
      <t>广州</t>
    </r>
  </si>
  <si>
    <r>
      <rPr>
        <b/>
        <sz val="9"/>
        <rFont val="Times New Roman"/>
        <charset val="134"/>
      </rPr>
      <t xml:space="preserve"> </t>
    </r>
    <r>
      <rPr>
        <b/>
        <sz val="9"/>
        <rFont val="楷体_GB2312"/>
        <charset val="134"/>
      </rPr>
      <t>散货</t>
    </r>
  </si>
  <si>
    <t xml:space="preserve">  </t>
  </si>
  <si>
    <t>KTI(PNH)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</si>
  <si>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daily,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CZ6059/CZ323</t>
    </r>
    <r>
      <rPr>
        <b/>
        <sz val="9"/>
        <rFont val="宋体"/>
        <charset val="134"/>
      </rPr>
      <t>一日二班</t>
    </r>
    <r>
      <rPr>
        <b/>
        <sz val="9"/>
        <rFont val="Times New Roman"/>
        <charset val="134"/>
      </rPr>
      <t>daily</t>
    </r>
  </si>
  <si>
    <r>
      <rPr>
        <b/>
        <sz val="9"/>
        <color indexed="8"/>
        <rFont val="宋体"/>
        <charset val="134"/>
      </rPr>
      <t>散货</t>
    </r>
  </si>
  <si>
    <r>
      <rPr>
        <b/>
        <sz val="9"/>
        <rFont val="Times New Roman"/>
        <charset val="134"/>
      </rPr>
      <t xml:space="preserve"> KR 962/357, PVG</t>
    </r>
    <r>
      <rPr>
        <b/>
        <sz val="9"/>
        <rFont val="宋体"/>
        <charset val="134"/>
      </rPr>
      <t>卡车到成都，直飞到PNH</t>
    </r>
  </si>
  <si>
    <t>成都</t>
  </si>
  <si>
    <r>
      <rPr>
        <b/>
        <sz val="9"/>
        <color indexed="8"/>
        <rFont val="Times New Roman"/>
        <charset val="134"/>
      </rPr>
      <t>2-3</t>
    </r>
    <r>
      <rPr>
        <b/>
        <sz val="9"/>
        <color indexed="8"/>
        <rFont val="宋体"/>
        <charset val="134"/>
      </rPr>
      <t>天</t>
    </r>
  </si>
  <si>
    <r>
      <rPr>
        <b/>
        <sz val="9"/>
        <color theme="1"/>
        <rFont val="Times New Roman"/>
        <charset val="134"/>
      </rPr>
      <t xml:space="preserve">BR/daily 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charset val="134"/>
      </rPr>
      <t>BR2065/13567</t>
    </r>
    <r>
      <rPr>
        <b/>
        <sz val="9"/>
        <color theme="1"/>
        <rFont val="楷体_GB2312"/>
        <charset val="134"/>
      </rPr>
      <t>（不能接锂电池）</t>
    </r>
  </si>
  <si>
    <r>
      <rPr>
        <b/>
        <sz val="9"/>
        <color indexed="8"/>
        <rFont val="Times New Roman"/>
        <charset val="134"/>
      </rPr>
      <t>1-2</t>
    </r>
    <r>
      <rPr>
        <b/>
        <sz val="9"/>
        <color indexed="8"/>
        <rFont val="宋体"/>
        <charset val="134"/>
      </rPr>
      <t>天</t>
    </r>
  </si>
  <si>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散货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托盘</t>
    </r>
  </si>
  <si>
    <r>
      <rPr>
        <b/>
        <sz val="9"/>
        <rFont val="Times New Roman"/>
        <charset val="134"/>
      </rPr>
      <t xml:space="preserve"> </t>
    </r>
    <r>
      <rPr>
        <b/>
        <sz val="9"/>
        <rFont val="宋体"/>
        <charset val="134"/>
      </rPr>
      <t>散货</t>
    </r>
  </si>
  <si>
    <t>PUS</t>
  </si>
  <si>
    <t>在ICN+中转费用，请单询</t>
  </si>
  <si>
    <t xml:space="preserve">CK257/2-7 (0010) </t>
  </si>
  <si>
    <t>中转</t>
  </si>
  <si>
    <t>2851393086  sylvia@szt.com.cn</t>
  </si>
  <si>
    <t>SIN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</si>
  <si>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:CZ3039/351/daily</t>
    </r>
  </si>
  <si>
    <r>
      <rPr>
        <b/>
        <sz val="9"/>
        <rFont val="Times New Roman"/>
        <charset val="134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charset val="134"/>
      </rPr>
      <t>2457</t>
    </r>
  </si>
  <si>
    <t>2.00+1.00</t>
  </si>
  <si>
    <r>
      <rPr>
        <b/>
        <sz val="9"/>
        <rFont val="Times New Roman"/>
        <charset val="134"/>
      </rPr>
      <t xml:space="preserve"> CK287/daily</t>
    </r>
    <r>
      <rPr>
        <b/>
        <sz val="9"/>
        <rFont val="宋体"/>
        <charset val="134"/>
      </rPr>
      <t>（</t>
    </r>
    <r>
      <rPr>
        <b/>
        <sz val="9"/>
        <rFont val="Times New Roman"/>
        <charset val="134"/>
      </rPr>
      <t xml:space="preserve">1030-1530) </t>
    </r>
    <r>
      <rPr>
        <b/>
        <sz val="9"/>
        <rFont val="宋体"/>
        <charset val="134"/>
      </rPr>
      <t>托盘</t>
    </r>
  </si>
  <si>
    <r>
      <rPr>
        <b/>
        <sz val="9"/>
        <rFont val="Times New Roman"/>
        <charset val="134"/>
      </rPr>
      <t xml:space="preserve"> CK287/daily</t>
    </r>
    <r>
      <rPr>
        <b/>
        <sz val="9"/>
        <rFont val="宋体"/>
        <charset val="134"/>
      </rPr>
      <t>（</t>
    </r>
    <r>
      <rPr>
        <b/>
        <sz val="9"/>
        <rFont val="Times New Roman"/>
        <charset val="134"/>
      </rPr>
      <t>1030-1531)</t>
    </r>
    <r>
      <rPr>
        <b/>
        <sz val="9"/>
        <rFont val="宋体"/>
        <charset val="134"/>
      </rPr>
      <t>散货</t>
    </r>
  </si>
  <si>
    <r>
      <rPr>
        <b/>
        <sz val="9"/>
        <rFont val="Times New Roman"/>
        <charset val="134"/>
      </rPr>
      <t xml:space="preserve">RH830/3567 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RH371/234567</t>
    </r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</si>
  <si>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二程：</t>
    </r>
    <r>
      <rPr>
        <b/>
        <sz val="9"/>
        <rFont val="Times New Roman"/>
        <charset val="134"/>
      </rPr>
      <t xml:space="preserve">CZ/daily </t>
    </r>
    <r>
      <rPr>
        <b/>
        <sz val="9"/>
        <rFont val="宋体"/>
        <charset val="134"/>
      </rPr>
      <t>散货</t>
    </r>
  </si>
  <si>
    <r>
      <t>CZ6077/daily (0845)</t>
    </r>
    <r>
      <rPr>
        <b/>
        <sz val="9"/>
        <rFont val="宋体"/>
        <charset val="134"/>
      </rPr>
      <t>单件重量小于</t>
    </r>
    <r>
      <rPr>
        <b/>
        <sz val="9"/>
        <rFont val="Times New Roman"/>
        <charset val="134"/>
      </rPr>
      <t>40KG</t>
    </r>
  </si>
  <si>
    <t>备装价格</t>
  </si>
  <si>
    <r>
      <rPr>
        <b/>
        <sz val="9"/>
        <rFont val="Times New Roman"/>
        <charset val="134"/>
      </rPr>
      <t>CZ6077 1:300</t>
    </r>
    <r>
      <rPr>
        <b/>
        <sz val="9"/>
        <rFont val="宋体"/>
        <charset val="134"/>
      </rPr>
      <t>重货</t>
    </r>
  </si>
  <si>
    <t xml:space="preserve">MU281/daily </t>
  </si>
  <si>
    <r>
      <rPr>
        <b/>
        <sz val="9"/>
        <rFont val="Times New Roman"/>
        <charset val="134"/>
      </rPr>
      <t>HO1327/11.23</t>
    </r>
    <r>
      <rPr>
        <b/>
        <sz val="9"/>
        <rFont val="宋体"/>
        <charset val="134"/>
      </rPr>
      <t>起</t>
    </r>
    <r>
      <rPr>
        <b/>
        <sz val="9"/>
        <rFont val="Times New Roman"/>
        <charset val="134"/>
      </rPr>
      <t>DAILY</t>
    </r>
    <r>
      <rPr>
        <b/>
        <sz val="9"/>
        <rFont val="宋体"/>
        <charset val="134"/>
      </rPr>
      <t>直飞，单件限重</t>
    </r>
    <r>
      <rPr>
        <b/>
        <sz val="9"/>
        <rFont val="Times New Roman"/>
        <charset val="134"/>
      </rPr>
      <t xml:space="preserve">40 ETD19:55 ETA23:25 </t>
    </r>
  </si>
  <si>
    <t>1天</t>
  </si>
  <si>
    <r>
      <rPr>
        <b/>
        <sz val="9"/>
        <color rgb="FFFF0000"/>
        <rFont val="宋体"/>
        <charset val="134"/>
      </rPr>
      <t>散货</t>
    </r>
    <r>
      <rPr>
        <b/>
        <sz val="9"/>
        <color rgb="FFFF0000"/>
        <rFont val="Times New Roman"/>
        <charset val="134"/>
      </rPr>
      <t>/</t>
    </r>
    <r>
      <rPr>
        <b/>
        <sz val="9"/>
        <color rgb="FFFF0000"/>
        <rFont val="宋体"/>
        <charset val="134"/>
      </rPr>
      <t>不接锂电池</t>
    </r>
  </si>
  <si>
    <r>
      <rPr>
        <b/>
        <sz val="9"/>
        <rFont val="Times New Roman"/>
        <charset val="134"/>
      </rPr>
      <t>VN525/daily (</t>
    </r>
    <r>
      <rPr>
        <b/>
        <sz val="9"/>
        <rFont val="宋体"/>
        <charset val="134"/>
      </rPr>
      <t>大飞机）</t>
    </r>
  </si>
  <si>
    <t>2000kgs  12.50</t>
  </si>
  <si>
    <r>
      <rPr>
        <b/>
        <sz val="9"/>
        <rFont val="Times New Roman"/>
        <charset val="134"/>
      </rPr>
      <t>BR/daily</t>
    </r>
    <r>
      <rPr>
        <b/>
        <sz val="9"/>
        <rFont val="楷体_GB2312"/>
        <charset val="134"/>
      </rPr>
      <t>二程：</t>
    </r>
    <r>
      <rPr>
        <b/>
        <sz val="9"/>
        <rFont val="Times New Roman"/>
        <charset val="134"/>
      </rPr>
      <t>DAILY (</t>
    </r>
    <r>
      <rPr>
        <b/>
        <sz val="9"/>
        <rFont val="楷体_GB2312"/>
        <charset val="134"/>
      </rPr>
      <t>托盘另询）</t>
    </r>
  </si>
  <si>
    <r>
      <rPr>
        <b/>
        <sz val="9"/>
        <rFont val="Times New Roman"/>
        <charset val="134"/>
      </rPr>
      <t xml:space="preserve">CX051/daily ETD0430CX3.5.7 </t>
    </r>
    <r>
      <rPr>
        <b/>
        <sz val="9"/>
        <rFont val="楷体_GB2312"/>
        <charset val="134"/>
      </rPr>
      <t>信息费</t>
    </r>
    <r>
      <rPr>
        <b/>
        <sz val="9"/>
        <rFont val="Times New Roman"/>
        <charset val="134"/>
      </rPr>
      <t>50</t>
    </r>
    <r>
      <rPr>
        <b/>
        <sz val="9"/>
        <rFont val="楷体_GB2312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charset val="134"/>
      </rPr>
      <t>/50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charset val="134"/>
      </rPr>
      <t xml:space="preserve">  </t>
    </r>
    <r>
      <rPr>
        <b/>
        <sz val="9"/>
        <rFont val="楷体_GB2312"/>
        <charset val="134"/>
      </rPr>
      <t>托盘价</t>
    </r>
  </si>
  <si>
    <t>香港</t>
  </si>
  <si>
    <t>0.9+2.4</t>
  </si>
  <si>
    <r>
      <rPr>
        <b/>
        <sz val="9"/>
        <rFont val="Times New Roman"/>
        <charset val="134"/>
      </rPr>
      <t>CX 1: 300</t>
    </r>
    <r>
      <rPr>
        <b/>
        <sz val="9"/>
        <rFont val="宋体"/>
        <charset val="134"/>
      </rPr>
      <t>重散货</t>
    </r>
  </si>
  <si>
    <t>SUB</t>
  </si>
  <si>
    <r>
      <rPr>
        <b/>
        <sz val="9"/>
        <color theme="1"/>
        <rFont val="Times New Roman"/>
        <charset val="134"/>
      </rPr>
      <t>CZ8137/</t>
    </r>
    <r>
      <rPr>
        <b/>
        <sz val="9"/>
        <color theme="1"/>
        <rFont val="Times New Roman"/>
        <charset val="134"/>
      </rPr>
      <t>DAILY</t>
    </r>
  </si>
  <si>
    <r>
      <rPr>
        <b/>
        <sz val="9"/>
        <color indexed="8"/>
        <rFont val="Times New Roman"/>
        <charset val="134"/>
      </rPr>
      <t>3</t>
    </r>
    <r>
      <rPr>
        <b/>
        <sz val="9"/>
        <color indexed="8"/>
        <rFont val="楷体_GB2312"/>
        <charset val="134"/>
      </rPr>
      <t>天</t>
    </r>
  </si>
  <si>
    <t>VTE</t>
  </si>
  <si>
    <r>
      <rPr>
        <b/>
        <sz val="9"/>
        <rFont val="宋体"/>
        <charset val="134"/>
      </rPr>
      <t>头程天天；二程</t>
    </r>
    <r>
      <rPr>
        <b/>
        <sz val="9"/>
        <rFont val="Times New Roman"/>
        <charset val="134"/>
      </rPr>
      <t>CZ6091/357</t>
    </r>
  </si>
  <si>
    <t>CAN</t>
  </si>
  <si>
    <r>
      <rPr>
        <b/>
        <sz val="9"/>
        <color theme="1"/>
        <rFont val="Times New Roman"/>
        <charset val="134"/>
      </rPr>
      <t>3</t>
    </r>
    <r>
      <rPr>
        <b/>
        <sz val="9"/>
        <color theme="1"/>
        <rFont val="楷体_GB2312"/>
        <charset val="134"/>
      </rPr>
      <t>天</t>
    </r>
  </si>
  <si>
    <r>
      <rPr>
        <b/>
        <sz val="9"/>
        <rFont val="Times New Roman"/>
        <charset val="134"/>
      </rPr>
      <t>1:250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</si>
  <si>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MU283/daily</t>
    </r>
    <r>
      <rPr>
        <b/>
        <sz val="9"/>
        <rFont val="宋体"/>
        <charset val="134"/>
      </rPr>
      <t>（</t>
    </r>
    <r>
      <rPr>
        <b/>
        <sz val="9"/>
        <rFont val="Times New Roman"/>
        <charset val="134"/>
      </rPr>
      <t>19:20-22:20</t>
    </r>
    <r>
      <rPr>
        <b/>
        <sz val="9"/>
        <rFont val="宋体"/>
        <charset val="134"/>
      </rPr>
      <t>）</t>
    </r>
  </si>
  <si>
    <t>SOC</t>
  </si>
  <si>
    <t>GA0895/247ETD1005</t>
  </si>
  <si>
    <r>
      <rPr>
        <b/>
        <sz val="9"/>
        <color indexed="8"/>
        <rFont val="楷体_GB2312"/>
        <charset val="134"/>
      </rPr>
      <t>雅加达</t>
    </r>
  </si>
  <si>
    <t>SRG</t>
  </si>
  <si>
    <t xml:space="preserve">JOG </t>
  </si>
  <si>
    <t>澳洲地区</t>
  </si>
  <si>
    <t>航班</t>
  </si>
  <si>
    <r>
      <rPr>
        <b/>
        <sz val="9"/>
        <color indexed="9"/>
        <rFont val="楷体_GB2312"/>
        <charset val="134"/>
      </rPr>
      <t>联系我们</t>
    </r>
  </si>
  <si>
    <r>
      <rPr>
        <b/>
        <sz val="9"/>
        <color indexed="9"/>
        <rFont val="楷体_GB2312"/>
        <charset val="134"/>
      </rPr>
      <t>可装载货物类型</t>
    </r>
  </si>
  <si>
    <r>
      <rPr>
        <b/>
        <sz val="9"/>
        <color indexed="9"/>
        <rFont val="Times New Roman"/>
        <charset val="134"/>
      </rPr>
      <t>SYD</t>
    </r>
    <r>
      <rPr>
        <b/>
        <sz val="9"/>
        <color indexed="9"/>
        <rFont val="宋体"/>
        <charset val="134"/>
      </rPr>
      <t>（从</t>
    </r>
    <r>
      <rPr>
        <b/>
        <sz val="9"/>
        <color indexed="9"/>
        <rFont val="Times New Roman"/>
        <charset val="134"/>
      </rPr>
      <t>CAN</t>
    </r>
    <r>
      <rPr>
        <b/>
        <sz val="9"/>
        <color indexed="9"/>
        <rFont val="宋体"/>
        <charset val="134"/>
      </rPr>
      <t>中转）</t>
    </r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</si>
  <si>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PVG-CANdaily;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:CZ325/301/601/daily</t>
    </r>
  </si>
  <si>
    <t>8.00+0.00</t>
  </si>
  <si>
    <r>
      <rPr>
        <b/>
        <sz val="9"/>
        <color indexed="9"/>
        <rFont val="Times New Roman"/>
        <charset val="134"/>
      </rPr>
      <t>SYD 1:250</t>
    </r>
    <r>
      <rPr>
        <b/>
        <sz val="9"/>
        <color indexed="9"/>
        <rFont val="宋体"/>
        <charset val="134"/>
      </rPr>
      <t>重货价</t>
    </r>
  </si>
  <si>
    <r>
      <rPr>
        <b/>
        <sz val="9"/>
        <color indexed="9"/>
        <rFont val="Times New Roman"/>
        <charset val="134"/>
      </rPr>
      <t>MEL</t>
    </r>
    <r>
      <rPr>
        <b/>
        <sz val="9"/>
        <color indexed="9"/>
        <rFont val="宋体"/>
        <charset val="134"/>
      </rPr>
      <t>（从</t>
    </r>
    <r>
      <rPr>
        <b/>
        <sz val="9"/>
        <color indexed="9"/>
        <rFont val="Times New Roman"/>
        <charset val="134"/>
      </rPr>
      <t>CAN</t>
    </r>
    <r>
      <rPr>
        <b/>
        <sz val="9"/>
        <color indexed="9"/>
        <rFont val="宋体"/>
        <charset val="134"/>
      </rPr>
      <t>中转）</t>
    </r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</si>
  <si>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:CZ8049  246</t>
    </r>
  </si>
  <si>
    <r>
      <rPr>
        <b/>
        <sz val="9"/>
        <color indexed="9"/>
        <rFont val="Times New Roman"/>
        <charset val="134"/>
      </rPr>
      <t>MEL 1:250</t>
    </r>
    <r>
      <rPr>
        <b/>
        <sz val="9"/>
        <color indexed="9"/>
        <rFont val="宋体"/>
        <charset val="134"/>
      </rPr>
      <t>重货价</t>
    </r>
  </si>
  <si>
    <t>BNE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</si>
  <si>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CZ381/1.3.5.7</t>
    </r>
  </si>
  <si>
    <r>
      <rPr>
        <b/>
        <sz val="9"/>
        <color indexed="9"/>
        <rFont val="Times New Roman"/>
        <charset val="134"/>
      </rPr>
      <t>BNE1:250</t>
    </r>
    <r>
      <rPr>
        <b/>
        <sz val="9"/>
        <color indexed="9"/>
        <rFont val="宋体"/>
        <charset val="134"/>
      </rPr>
      <t>重货价</t>
    </r>
  </si>
  <si>
    <t>AKL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</si>
  <si>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 CZ305/dailyCZ335/2.4.6</t>
    </r>
  </si>
  <si>
    <r>
      <rPr>
        <b/>
        <sz val="9"/>
        <color indexed="9"/>
        <rFont val="Times New Roman"/>
        <charset val="134"/>
      </rPr>
      <t>AKL1:250</t>
    </r>
    <r>
      <rPr>
        <b/>
        <sz val="9"/>
        <color indexed="9"/>
        <rFont val="宋体"/>
        <charset val="134"/>
      </rPr>
      <t>重货价</t>
    </r>
  </si>
  <si>
    <t>PER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</si>
  <si>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 xml:space="preserve">: CZ319/1467 </t>
    </r>
  </si>
  <si>
    <r>
      <rPr>
        <b/>
        <sz val="9"/>
        <color rgb="FFFFFFFF"/>
        <rFont val="Times New Roman"/>
        <charset val="134"/>
      </rPr>
      <t>PER1:250</t>
    </r>
    <r>
      <rPr>
        <b/>
        <sz val="9"/>
        <color rgb="FFFFFFFF"/>
        <rFont val="宋体"/>
        <charset val="134"/>
      </rPr>
      <t>重货价</t>
    </r>
  </si>
  <si>
    <t>ADL</t>
  </si>
  <si>
    <r>
      <rPr>
        <b/>
        <sz val="9"/>
        <rFont val="Times New Roman"/>
        <charset val="134"/>
      </rPr>
      <t>CZ</t>
    </r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 xml:space="preserve">daily; 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: CZ663/357</t>
    </r>
  </si>
  <si>
    <r>
      <rPr>
        <b/>
        <sz val="9"/>
        <color rgb="FFFFFFFF"/>
        <rFont val="Times New Roman"/>
        <charset val="134"/>
      </rPr>
      <t>ADL1:250</t>
    </r>
    <r>
      <rPr>
        <b/>
        <sz val="9"/>
        <color rgb="FFFFFFFF"/>
        <rFont val="宋体"/>
        <charset val="134"/>
      </rPr>
      <t>重货价</t>
    </r>
  </si>
  <si>
    <r>
      <rPr>
        <b/>
        <sz val="9"/>
        <color theme="1"/>
        <rFont val="宋体"/>
        <charset val="134"/>
      </rPr>
      <t>以上各点托盘价格</t>
    </r>
    <r>
      <rPr>
        <b/>
        <sz val="9"/>
        <color theme="1"/>
        <rFont val="Times New Roman"/>
        <charset val="134"/>
      </rPr>
      <t>+0.5</t>
    </r>
  </si>
  <si>
    <t>SYD</t>
  </si>
  <si>
    <t xml:space="preserve">RH830/3567 </t>
  </si>
  <si>
    <t>MEL</t>
  </si>
  <si>
    <t>MAA</t>
  </si>
  <si>
    <t>YVR</t>
  </si>
  <si>
    <r>
      <rPr>
        <b/>
        <sz val="9"/>
        <rFont val="Times New Roman"/>
        <charset val="134"/>
      </rPr>
      <t>MU561/dailyETD2020</t>
    </r>
    <r>
      <rPr>
        <b/>
        <sz val="9"/>
        <rFont val="宋体"/>
        <charset val="134"/>
      </rPr>
      <t>（托盘）</t>
    </r>
    <r>
      <rPr>
        <b/>
        <sz val="9"/>
        <rFont val="Times New Roman"/>
        <charset val="134"/>
      </rPr>
      <t xml:space="preserve">   </t>
    </r>
    <r>
      <rPr>
        <b/>
        <sz val="9"/>
        <rFont val="宋体"/>
        <charset val="134"/>
      </rPr>
      <t>信息费</t>
    </r>
    <r>
      <rPr>
        <b/>
        <sz val="9"/>
        <rFont val="Times New Roman"/>
        <charset val="134"/>
      </rPr>
      <t>50</t>
    </r>
    <r>
      <rPr>
        <b/>
        <sz val="9"/>
        <rFont val="宋体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主</t>
    </r>
    <r>
      <rPr>
        <b/>
        <sz val="9"/>
        <rFont val="Times New Roman"/>
        <charset val="134"/>
      </rPr>
      <t>+20</t>
    </r>
    <r>
      <rPr>
        <b/>
        <sz val="9"/>
        <rFont val="宋体"/>
        <charset val="134"/>
      </rPr>
      <t>元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分</t>
    </r>
    <r>
      <rPr>
        <b/>
        <sz val="9"/>
        <rFont val="Times New Roman"/>
        <charset val="134"/>
      </rPr>
      <t xml:space="preserve"> </t>
    </r>
  </si>
  <si>
    <t>11.5+1.20</t>
  </si>
  <si>
    <r>
      <rPr>
        <b/>
        <sz val="9"/>
        <rFont val="Times New Roman"/>
        <charset val="134"/>
      </rPr>
      <t>SYD 1:300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</si>
  <si>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SYD 1:500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</si>
  <si>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MU737/dairy (</t>
    </r>
    <r>
      <rPr>
        <b/>
        <sz val="9"/>
        <rFont val="宋体"/>
        <charset val="134"/>
      </rPr>
      <t>托盘）</t>
    </r>
  </si>
  <si>
    <r>
      <rPr>
        <b/>
        <sz val="9"/>
        <rFont val="Times New Roman"/>
        <charset val="134"/>
      </rPr>
      <t>MEL 1:300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</si>
  <si>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MEL 1:500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</si>
  <si>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MU779/D1357</t>
    </r>
    <r>
      <rPr>
        <b/>
        <sz val="9"/>
        <rFont val="宋体"/>
        <charset val="134"/>
      </rPr>
      <t>（托盘）</t>
    </r>
  </si>
  <si>
    <r>
      <rPr>
        <b/>
        <sz val="9"/>
        <rFont val="Times New Roman"/>
        <charset val="134"/>
      </rPr>
      <t>AKL1:300</t>
    </r>
    <r>
      <rPr>
        <b/>
        <sz val="9"/>
        <rFont val="宋体"/>
        <charset val="134"/>
      </rPr>
      <t>重板</t>
    </r>
  </si>
  <si>
    <r>
      <rPr>
        <b/>
        <sz val="9"/>
        <rFont val="Times New Roman"/>
        <charset val="134"/>
      </rPr>
      <t>AKL1:500</t>
    </r>
    <r>
      <rPr>
        <b/>
        <sz val="9"/>
        <rFont val="宋体"/>
        <charset val="134"/>
      </rPr>
      <t>重板</t>
    </r>
  </si>
  <si>
    <r>
      <rPr>
        <b/>
        <sz val="9"/>
        <color theme="0" tint="-0.0499893185216834"/>
        <rFont val="Times New Roman"/>
        <charset val="134"/>
      </rPr>
      <t>MU781/D146</t>
    </r>
    <r>
      <rPr>
        <b/>
        <sz val="9"/>
        <color theme="0" tint="-0.0499893185216834"/>
        <rFont val="宋体"/>
        <charset val="134"/>
      </rPr>
      <t>（托盘）</t>
    </r>
    <r>
      <rPr>
        <b/>
        <sz val="9"/>
        <color theme="0" tint="-0.0499893185216834"/>
        <rFont val="Times New Roman"/>
        <charset val="134"/>
      </rPr>
      <t>6/20</t>
    </r>
    <r>
      <rPr>
        <b/>
        <sz val="9"/>
        <color theme="0" tint="-0.0499893185216834"/>
        <rFont val="宋体"/>
        <charset val="134"/>
      </rPr>
      <t>号首航</t>
    </r>
  </si>
  <si>
    <r>
      <rPr>
        <b/>
        <sz val="9"/>
        <color theme="0" tint="-0.0499893185216834"/>
        <rFont val="Times New Roman"/>
        <charset val="134"/>
      </rPr>
      <t>ADL1:300</t>
    </r>
    <r>
      <rPr>
        <b/>
        <sz val="9"/>
        <color theme="0" tint="-0.0499893185216834"/>
        <rFont val="宋体"/>
        <charset val="134"/>
      </rPr>
      <t>重板</t>
    </r>
  </si>
  <si>
    <r>
      <rPr>
        <b/>
        <sz val="9"/>
        <color theme="0" tint="-0.0499893185216834"/>
        <rFont val="Times New Roman"/>
        <charset val="134"/>
      </rPr>
      <t>ADL1:500</t>
    </r>
    <r>
      <rPr>
        <b/>
        <sz val="9"/>
        <color theme="0" tint="-0.0499893185216834"/>
        <rFont val="宋体"/>
        <charset val="134"/>
      </rPr>
      <t>重板</t>
    </r>
  </si>
  <si>
    <r>
      <rPr>
        <b/>
        <sz val="9"/>
        <rFont val="Times New Roman"/>
        <charset val="134"/>
      </rPr>
      <t>MU715/2.4.5.6.7 ETD21:00</t>
    </r>
    <r>
      <rPr>
        <b/>
        <sz val="9"/>
        <rFont val="宋体"/>
        <charset val="134"/>
      </rPr>
      <t>（托盘）</t>
    </r>
  </si>
  <si>
    <r>
      <rPr>
        <b/>
        <sz val="9"/>
        <rFont val="Times New Roman"/>
        <charset val="134"/>
      </rPr>
      <t>BNE1:300</t>
    </r>
    <r>
      <rPr>
        <b/>
        <sz val="9"/>
        <rFont val="宋体"/>
        <charset val="134"/>
      </rPr>
      <t>重货</t>
    </r>
  </si>
  <si>
    <r>
      <rPr>
        <b/>
        <sz val="9"/>
        <rFont val="Times New Roman"/>
        <charset val="134"/>
      </rPr>
      <t>BNE1:500</t>
    </r>
    <r>
      <rPr>
        <b/>
        <sz val="9"/>
        <rFont val="宋体"/>
        <charset val="134"/>
      </rPr>
      <t>重货</t>
    </r>
  </si>
  <si>
    <t>日本地区</t>
  </si>
  <si>
    <t>NRT</t>
  </si>
  <si>
    <t>KZ/daily</t>
  </si>
  <si>
    <t>4.00+1.00</t>
  </si>
  <si>
    <r>
      <rPr>
        <b/>
        <sz val="9"/>
        <rFont val="Times New Roman"/>
        <charset val="134"/>
      </rPr>
      <t>CZ8309/246</t>
    </r>
    <r>
      <rPr>
        <b/>
        <sz val="9"/>
        <rFont val="宋体"/>
        <charset val="134"/>
      </rPr>
      <t>（</t>
    </r>
    <r>
      <rPr>
        <b/>
        <sz val="9"/>
        <rFont val="Times New Roman"/>
        <charset val="134"/>
      </rPr>
      <t>9:35</t>
    </r>
    <r>
      <rPr>
        <b/>
        <sz val="9"/>
        <rFont val="宋体"/>
        <charset val="134"/>
      </rPr>
      <t>）</t>
    </r>
  </si>
  <si>
    <r>
      <rPr>
        <b/>
        <sz val="9"/>
        <color rgb="FFFF0000"/>
        <rFont val="宋体"/>
        <charset val="134"/>
      </rPr>
      <t>散货</t>
    </r>
  </si>
  <si>
    <t>KIX</t>
  </si>
  <si>
    <t>4+1</t>
  </si>
  <si>
    <t>CK247/26(2000)</t>
  </si>
  <si>
    <t xml:space="preserve"> </t>
  </si>
  <si>
    <t>NGO</t>
  </si>
  <si>
    <t>TYO</t>
  </si>
  <si>
    <t>CTS</t>
  </si>
  <si>
    <t>RH830/3567 ETD0550</t>
  </si>
  <si>
    <t>1.00+0.00</t>
  </si>
  <si>
    <t>FUK</t>
  </si>
  <si>
    <t>OKA</t>
  </si>
  <si>
    <r>
      <rPr>
        <b/>
        <sz val="9"/>
        <color indexed="8"/>
        <rFont val="楷体_GB2312"/>
        <charset val="134"/>
      </rPr>
      <t>航空公司</t>
    </r>
    <r>
      <rPr>
        <b/>
        <sz val="9"/>
        <color indexed="8"/>
        <rFont val="Times New Roman"/>
        <charset val="134"/>
      </rPr>
      <t xml:space="preserve"> </t>
    </r>
  </si>
  <si>
    <t>货物航班信息查询网站</t>
  </si>
  <si>
    <t>BR</t>
  </si>
  <si>
    <t>http://www.brcargo.com/AWB/cargoQuery.do</t>
  </si>
  <si>
    <t>CA</t>
  </si>
  <si>
    <t>http://www.airchina.com.cn/CargoService/CargoInquiry/default.shtml</t>
  </si>
  <si>
    <t>CX</t>
  </si>
  <si>
    <t>http://www.cathaypacificcargo.com/usrapps/identity/home.aspx</t>
  </si>
  <si>
    <t>CZ</t>
  </si>
  <si>
    <t>http://tang.cs-air.com/WebFace/Tang.WebFace.Cargo/AgentAwbBrower.aspx</t>
  </si>
  <si>
    <t>F4</t>
  </si>
  <si>
    <t>http://219.142.127.41/F4/Service/index.aspx?strCul=zh-CN</t>
  </si>
  <si>
    <t>FM</t>
  </si>
  <si>
    <t>http://cargo.shanghai-air.com/Query/OrderQuery.aspx</t>
  </si>
  <si>
    <t>GA</t>
  </si>
  <si>
    <t>http://www.cargoserv.com/tracking.asp?Carrier=GA&amp;Pfx=126</t>
  </si>
  <si>
    <t>KE</t>
  </si>
  <si>
    <t>http://cargo.koreanair.com/eng/main_page.jsp</t>
  </si>
  <si>
    <t>MH</t>
  </si>
  <si>
    <t>http://www.maskargo.com/module.php?folder=ecommerce&amp;filename=ost</t>
  </si>
  <si>
    <t>MU/CK</t>
  </si>
  <si>
    <t>http://cargo.ce-air.com/mu/</t>
  </si>
  <si>
    <t>MU-BI</t>
  </si>
  <si>
    <t>http://royalskies.bruneiair.com/cargo_awb/newSearchAction.do</t>
  </si>
  <si>
    <t>NX</t>
  </si>
  <si>
    <t>http://202.106.139.28/nx/PublicEng/index.aspx?strCul=zh-CN</t>
  </si>
  <si>
    <t>NZ</t>
  </si>
  <si>
    <t>http://www.airnewzealand.com.cn/aboutus/cargo/default.htm</t>
  </si>
  <si>
    <t>PR</t>
  </si>
  <si>
    <t>http://www.cargoserv.com/tracking.asp?Carrier=PR&amp;Pfx=079</t>
  </si>
  <si>
    <t>QF</t>
  </si>
  <si>
    <t>http://www.cargoserv.com/tracking.asp?Carrier=QF&amp;Pfx=081</t>
  </si>
  <si>
    <t>SQ</t>
  </si>
  <si>
    <t>http://www.siacargo.com/eservice_siatrk.aspx?suffix1=83256331</t>
  </si>
  <si>
    <t>TG</t>
  </si>
  <si>
    <t>http://www.cargoserv.com/tracking.asp?Carrier=TG&amp;Pfx=217</t>
  </si>
  <si>
    <t>RH</t>
  </si>
  <si>
    <t>http://www.hactl.com/webapp/hactlpbf/CargoTracking/CargoTracking.jsp?language=gb&amp;country=CN</t>
  </si>
  <si>
    <t>UPS/5X</t>
  </si>
  <si>
    <t>http://www.ups.com/actrack/track/submit</t>
  </si>
  <si>
    <t>VN</t>
  </si>
  <si>
    <t xml:space="preserve"> http://www.cargoserv.com/tracking.asp?Carrier=VN&amp;Pfx=738</t>
  </si>
  <si>
    <r>
      <rPr>
        <b/>
        <sz val="10"/>
        <color theme="1"/>
        <rFont val="楷体_GB2312"/>
        <charset val="134"/>
      </rPr>
      <t>有效期：</t>
    </r>
    <r>
      <rPr>
        <b/>
        <sz val="10"/>
        <color theme="1"/>
        <rFont val="Times New Roman"/>
        <charset val="134"/>
      </rPr>
      <t>2026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charset val="134"/>
      </rPr>
      <t>06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charset val="134"/>
      </rPr>
      <t>29</t>
    </r>
    <r>
      <rPr>
        <b/>
        <sz val="10"/>
        <color theme="1"/>
        <rFont val="楷体_GB2312"/>
        <charset val="134"/>
      </rPr>
      <t>日</t>
    </r>
  </si>
  <si>
    <r>
      <rPr>
        <b/>
        <sz val="10"/>
        <rFont val="楷体_GB2312"/>
        <charset val="134"/>
      </rPr>
      <t>中太客服人员联系方式：</t>
    </r>
    <r>
      <rPr>
        <b/>
        <sz val="10"/>
        <rFont val="Times New Roman"/>
        <charset val="134"/>
      </rPr>
      <t xml:space="preserve">    </t>
    </r>
  </si>
  <si>
    <t>客服：金雯瑛   64273022   13816446161    企业QQ2851393093    邮箱purplej@szt.com.cn</t>
  </si>
  <si>
    <r>
      <rPr>
        <b/>
        <sz val="10"/>
        <rFont val="宋体"/>
        <charset val="134"/>
      </rPr>
      <t>沈艳</t>
    </r>
    <r>
      <rPr>
        <b/>
        <sz val="10"/>
        <rFont val="Times New Roman"/>
        <charset val="134"/>
      </rPr>
      <t xml:space="preserve"> 64412433-170  13817522851  </t>
    </r>
    <r>
      <rPr>
        <b/>
        <sz val="10"/>
        <rFont val="宋体"/>
        <charset val="134"/>
      </rPr>
      <t>企业</t>
    </r>
    <r>
      <rPr>
        <b/>
        <sz val="10"/>
        <rFont val="Times New Roman"/>
        <charset val="134"/>
      </rPr>
      <t xml:space="preserve">QQ2851393092  </t>
    </r>
    <r>
      <rPr>
        <b/>
        <sz val="10"/>
        <rFont val="宋体"/>
        <charset val="134"/>
      </rPr>
      <t>邮箱</t>
    </r>
    <r>
      <rPr>
        <b/>
        <sz val="10"/>
        <rFont val="Times New Roman"/>
        <charset val="134"/>
      </rPr>
      <t xml:space="preserve"> domestic2@szt.com.cn
</t>
    </r>
  </si>
  <si>
    <r>
      <rPr>
        <b/>
        <sz val="10"/>
        <rFont val="楷体_GB2312"/>
        <charset val="134"/>
      </rPr>
      <t>机场客服：</t>
    </r>
    <r>
      <rPr>
        <b/>
        <sz val="10"/>
        <rFont val="Times New Roman"/>
        <charset val="134"/>
      </rPr>
      <t xml:space="preserve"> 33901700-102/33901732 </t>
    </r>
  </si>
  <si>
    <r>
      <rPr>
        <b/>
        <sz val="10"/>
        <rFont val="楷体_GB2312"/>
        <charset val="134"/>
      </rPr>
      <t>审单电话：</t>
    </r>
    <r>
      <rPr>
        <b/>
        <sz val="10"/>
        <rFont val="Times New Roman"/>
        <charset val="134"/>
      </rPr>
      <t xml:space="preserve">33901700-102/33901732 </t>
    </r>
  </si>
  <si>
    <r>
      <rPr>
        <b/>
        <sz val="10"/>
        <rFont val="楷体_GB2312"/>
        <charset val="134"/>
      </rPr>
      <t>财务对帐及开票：</t>
    </r>
    <r>
      <rPr>
        <b/>
        <sz val="10"/>
        <rFont val="Times New Roman"/>
        <charset val="134"/>
      </rPr>
      <t xml:space="preserve">64412433-119/124 </t>
    </r>
  </si>
  <si>
    <r>
      <rPr>
        <b/>
        <sz val="10"/>
        <rFont val="Times New Roman"/>
        <charset val="134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charset val="134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charset val="134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charset val="134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广州南航一体化杂费</t>
    </r>
    <r>
      <rPr>
        <b/>
        <sz val="10"/>
        <rFont val="Times New Roman"/>
        <charset val="134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charset val="134"/>
      </rPr>
      <t>;</t>
    </r>
    <r>
      <rPr>
        <b/>
        <sz val="10"/>
        <rFont val="楷体_GB2312"/>
        <charset val="134"/>
      </rPr>
      <t>连单费为</t>
    </r>
    <r>
      <rPr>
        <b/>
        <sz val="10"/>
        <rFont val="Times New Roman"/>
        <charset val="134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</t>
    </r>
    <r>
      <rPr>
        <b/>
        <sz val="10"/>
        <rFont val="Times New Roman"/>
        <charset val="134"/>
      </rPr>
      <t>;</t>
    </r>
    <r>
      <rPr>
        <b/>
        <sz val="10"/>
        <rFont val="楷体_GB2312"/>
        <charset val="134"/>
      </rPr>
      <t>深圳南航一体化RMB370元/票；</t>
    </r>
  </si>
  <si>
    <r>
      <rPr>
        <b/>
        <sz val="10"/>
        <rFont val="楷体_GB2312"/>
        <charset val="134"/>
      </rPr>
      <t>如有二票或以上报关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直单报关费</t>
    </r>
    <r>
      <rPr>
        <b/>
        <sz val="10"/>
        <rFont val="Times New Roman"/>
        <charset val="134"/>
      </rPr>
      <t>RMB100.00/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转关报关费</t>
    </r>
    <r>
      <rPr>
        <b/>
        <sz val="10"/>
        <rFont val="Times New Roman"/>
        <charset val="134"/>
      </rPr>
      <t>RMB150.00/</t>
    </r>
    <r>
      <rPr>
        <b/>
        <sz val="10"/>
        <rFont val="楷体_GB2312"/>
        <charset val="134"/>
      </rPr>
      <t>票。货物运抵信息服务费为</t>
    </r>
    <r>
      <rPr>
        <b/>
        <sz val="10"/>
        <rFont val="Times New Roman"/>
        <charset val="134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分单或主单，若无分单的，按</t>
    </r>
    <r>
      <rPr>
        <b/>
        <sz val="10"/>
        <rFont val="Times New Roman"/>
        <charset val="134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主单收取。</t>
    </r>
  </si>
  <si>
    <r>
      <rPr>
        <b/>
        <sz val="10"/>
        <rFont val="Times New Roman"/>
        <charset val="134"/>
      </rPr>
      <t xml:space="preserve">2. </t>
    </r>
    <r>
      <rPr>
        <b/>
        <sz val="10"/>
        <rFont val="楷体_GB2312"/>
        <charset val="134"/>
      </rPr>
      <t>其他报关费如下：展览品报关</t>
    </r>
    <r>
      <rPr>
        <b/>
        <sz val="10"/>
        <rFont val="Times New Roman"/>
        <charset val="134"/>
      </rPr>
      <t>(</t>
    </r>
    <r>
      <rPr>
        <b/>
        <sz val="10"/>
        <rFont val="楷体_GB2312"/>
        <charset val="134"/>
      </rPr>
      <t>即</t>
    </r>
    <r>
      <rPr>
        <b/>
        <sz val="10"/>
        <rFont val="Times New Roman"/>
        <charset val="134"/>
      </rPr>
      <t>ATA</t>
    </r>
    <r>
      <rPr>
        <b/>
        <sz val="10"/>
        <rFont val="楷体_GB2312"/>
        <charset val="134"/>
      </rPr>
      <t>单证</t>
    </r>
    <r>
      <rPr>
        <b/>
        <sz val="10"/>
        <rFont val="Times New Roman"/>
        <charset val="134"/>
      </rPr>
      <t>)</t>
    </r>
    <r>
      <rPr>
        <b/>
        <sz val="10"/>
        <rFont val="楷体_GB2312"/>
        <charset val="134"/>
      </rPr>
      <t>报关费为</t>
    </r>
    <r>
      <rPr>
        <b/>
        <sz val="10"/>
        <rFont val="Times New Roman"/>
        <charset val="134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票；暂时进出口、修理物品、退运货物的报关费为</t>
    </r>
    <r>
      <rPr>
        <b/>
        <sz val="10"/>
        <rFont val="Times New Roman"/>
        <charset val="134"/>
      </rPr>
      <t>800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票且上吨的货物不免收；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</si>
  <si>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charset val="134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charset val="134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charset val="134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份。如货物被海关查验需要加收查验费或监管车短驳费，收费标准请参此文件中的</t>
    </r>
    <r>
      <rPr>
        <b/>
        <sz val="10"/>
        <rFont val="Times New Roman"/>
        <charset val="134"/>
      </rPr>
      <t>SHEET</t>
    </r>
    <r>
      <rPr>
        <b/>
        <sz val="10"/>
        <rFont val="楷体_GB2312"/>
        <charset val="134"/>
      </rPr>
      <t>《海关查验收费标准》。</t>
    </r>
  </si>
  <si>
    <r>
      <rPr>
        <b/>
        <sz val="10"/>
        <color indexed="8"/>
        <rFont val="Times New Roman"/>
        <charset val="134"/>
      </rPr>
      <t xml:space="preserve">3. </t>
    </r>
    <r>
      <rPr>
        <b/>
        <sz val="10"/>
        <color indexed="8"/>
        <rFont val="宋体"/>
        <charset val="134"/>
      </rPr>
      <t>锂电池操作费用：</t>
    </r>
    <r>
      <rPr>
        <b/>
        <sz val="10"/>
        <color indexed="8"/>
        <rFont val="Times New Roman"/>
        <charset val="134"/>
      </rPr>
      <t>200</t>
    </r>
    <r>
      <rPr>
        <b/>
        <sz val="10"/>
        <color indexed="8"/>
        <rFont val="宋体"/>
        <charset val="134"/>
      </rPr>
      <t>元每票。</t>
    </r>
    <r>
      <rPr>
        <b/>
        <sz val="10"/>
        <color indexed="8"/>
        <rFont val="Times New Roman"/>
        <charset val="134"/>
      </rPr>
      <t xml:space="preserve"> </t>
    </r>
  </si>
  <si>
    <r>
      <rPr>
        <b/>
        <sz val="10"/>
        <color indexed="8"/>
        <rFont val="Times New Roman"/>
        <charset val="134"/>
      </rPr>
      <t xml:space="preserve">4. </t>
    </r>
    <r>
      <rPr>
        <b/>
        <sz val="10"/>
        <color indexed="8"/>
        <rFont val="宋体"/>
        <charset val="134"/>
      </rPr>
      <t>周日操作的货物另外加收每票50元的操作费用,自报关及上吨的货物不免收。如周日操作时临时取消货物，因加班人员已经在岗，故仍需加收此费用。</t>
    </r>
  </si>
  <si>
    <r>
      <rPr>
        <b/>
        <sz val="10"/>
        <color indexed="8"/>
        <rFont val="Times New Roman"/>
        <charset val="134"/>
      </rPr>
      <t xml:space="preserve">5. </t>
    </r>
    <r>
      <rPr>
        <b/>
        <sz val="10"/>
        <color indexed="8"/>
        <rFont val="宋体"/>
        <charset val="134"/>
      </rPr>
      <t>南航的特别要求：接南航通知所有货物另加收海关信息处理费</t>
    </r>
    <r>
      <rPr>
        <b/>
        <sz val="10"/>
        <color indexed="8"/>
        <rFont val="Times New Roman"/>
        <charset val="134"/>
      </rPr>
      <t>(CGC)</t>
    </r>
    <r>
      <rPr>
        <b/>
        <sz val="10"/>
        <color indexed="8"/>
        <rFont val="宋体"/>
        <charset val="134"/>
      </rPr>
      <t>每份主单</t>
    </r>
    <r>
      <rPr>
        <b/>
        <sz val="10"/>
        <color indexed="8"/>
        <rFont val="Times New Roman"/>
        <charset val="134"/>
      </rPr>
      <t>10</t>
    </r>
    <r>
      <rPr>
        <b/>
        <sz val="10"/>
        <color indexed="8"/>
        <rFont val="宋体"/>
        <charset val="134"/>
      </rPr>
      <t>元</t>
    </r>
    <r>
      <rPr>
        <b/>
        <sz val="10"/>
        <color indexed="8"/>
        <rFont val="Times New Roman"/>
        <charset val="134"/>
      </rPr>
      <t>+</t>
    </r>
    <r>
      <rPr>
        <b/>
        <sz val="10"/>
        <color indexed="8"/>
        <rFont val="宋体"/>
        <charset val="134"/>
      </rPr>
      <t>每份分单</t>
    </r>
    <r>
      <rPr>
        <b/>
        <sz val="10"/>
        <color indexed="8"/>
        <rFont val="Times New Roman"/>
        <charset val="134"/>
      </rPr>
      <t>10</t>
    </r>
    <r>
      <rPr>
        <b/>
        <sz val="10"/>
        <color indexed="8"/>
        <rFont val="宋体"/>
        <charset val="134"/>
      </rPr>
      <t>元。</t>
    </r>
  </si>
  <si>
    <r>
      <rPr>
        <b/>
        <sz val="10"/>
        <rFont val="Times New Roman"/>
        <charset val="134"/>
      </rPr>
      <t xml:space="preserve">         </t>
    </r>
    <r>
      <rPr>
        <b/>
        <sz val="10"/>
        <rFont val="楷体_GB2312"/>
        <charset val="134"/>
      </rPr>
      <t>到新西兰境内的货物，除</t>
    </r>
    <r>
      <rPr>
        <b/>
        <sz val="10"/>
        <rFont val="Times New Roman"/>
        <charset val="134"/>
      </rPr>
      <t>CX</t>
    </r>
    <r>
      <rPr>
        <b/>
        <sz val="10"/>
        <rFont val="楷体_GB2312"/>
        <charset val="134"/>
      </rPr>
      <t>，</t>
    </r>
    <r>
      <rPr>
        <b/>
        <sz val="10"/>
        <rFont val="Times New Roman"/>
        <charset val="134"/>
      </rPr>
      <t>NZ</t>
    </r>
    <r>
      <rPr>
        <b/>
        <sz val="10"/>
        <rFont val="楷体_GB2312"/>
        <charset val="134"/>
      </rPr>
      <t>外，都要收取处理费：</t>
    </r>
    <r>
      <rPr>
        <b/>
        <sz val="10"/>
        <rFont val="Times New Roman"/>
        <charset val="134"/>
      </rPr>
      <t>100</t>
    </r>
    <r>
      <rPr>
        <b/>
        <sz val="10"/>
        <rFont val="楷体_GB2312"/>
        <charset val="134"/>
      </rPr>
      <t>公斤以下：</t>
    </r>
    <r>
      <rPr>
        <b/>
        <sz val="10"/>
        <rFont val="Times New Roman"/>
        <charset val="134"/>
      </rPr>
      <t>RMB60.00</t>
    </r>
    <r>
      <rPr>
        <b/>
        <sz val="10"/>
        <rFont val="楷体_GB2312"/>
        <charset val="134"/>
      </rPr>
      <t>，</t>
    </r>
    <r>
      <rPr>
        <b/>
        <sz val="10"/>
        <rFont val="Times New Roman"/>
        <charset val="134"/>
      </rPr>
      <t xml:space="preserve"> 100KGS</t>
    </r>
    <r>
      <rPr>
        <b/>
        <sz val="10"/>
        <rFont val="楷体_GB2312"/>
        <charset val="134"/>
      </rPr>
      <t>以上是</t>
    </r>
    <r>
      <rPr>
        <b/>
        <sz val="10"/>
        <rFont val="Times New Roman"/>
        <charset val="134"/>
      </rPr>
      <t xml:space="preserve">RMB120.00                                          </t>
    </r>
  </si>
  <si>
    <r>
      <rPr>
        <b/>
        <sz val="10"/>
        <rFont val="Times New Roman"/>
        <charset val="134"/>
      </rPr>
      <t xml:space="preserve">         </t>
    </r>
    <r>
      <rPr>
        <b/>
        <sz val="10"/>
        <rFont val="楷体_GB2312"/>
        <charset val="134"/>
      </rPr>
      <t>南航到</t>
    </r>
    <r>
      <rPr>
        <b/>
        <sz val="10"/>
        <rFont val="Times New Roman"/>
        <charset val="134"/>
      </rPr>
      <t>KUL</t>
    </r>
    <r>
      <rPr>
        <b/>
        <sz val="10"/>
        <rFont val="楷体_GB2312"/>
        <charset val="134"/>
      </rPr>
      <t>需收取目的港海关信息费：主单一份</t>
    </r>
    <r>
      <rPr>
        <b/>
        <sz val="10"/>
        <rFont val="Times New Roman"/>
        <charset val="134"/>
      </rPr>
      <t>10.00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若有分单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为每份</t>
    </r>
    <r>
      <rPr>
        <b/>
        <sz val="10"/>
        <rFont val="Times New Roman"/>
        <charset val="134"/>
      </rPr>
      <t>10.00</t>
    </r>
    <r>
      <rPr>
        <b/>
        <sz val="10"/>
        <rFont val="楷体_GB2312"/>
        <charset val="134"/>
      </rPr>
      <t>元，并请将此信息提供给我司输入，如不及时提供信息造成目的港补输信息，费用将高达人民币</t>
    </r>
    <r>
      <rPr>
        <b/>
        <sz val="10"/>
        <rFont val="Times New Roman"/>
        <charset val="134"/>
      </rPr>
      <t>115.00</t>
    </r>
    <r>
      <rPr>
        <b/>
        <sz val="10"/>
        <rFont val="楷体_GB2312"/>
        <charset val="134"/>
      </rPr>
      <t>元每票。</t>
    </r>
  </si>
  <si>
    <r>
      <rPr>
        <b/>
        <sz val="10"/>
        <rFont val="Times New Roman"/>
        <charset val="134"/>
      </rPr>
      <t xml:space="preserve">         </t>
    </r>
    <r>
      <rPr>
        <b/>
        <sz val="10"/>
        <rFont val="楷体_GB2312"/>
        <charset val="134"/>
      </rPr>
      <t>南航不接受塑料包装的布卷，如外包装为塑料袋，我司可提供编织袋进行再包装，但需收取一定费用，请留意。</t>
    </r>
  </si>
  <si>
    <r>
      <rPr>
        <b/>
        <sz val="10"/>
        <color theme="1"/>
        <rFont val="Times New Roman"/>
        <charset val="134"/>
      </rPr>
      <t xml:space="preserve">         </t>
    </r>
    <r>
      <rPr>
        <b/>
        <sz val="10"/>
        <color theme="1"/>
        <rFont val="楷体_GB2312"/>
        <charset val="134"/>
      </rPr>
      <t>北京海关要求北京中转的运单上必须打实际品名，不能打</t>
    </r>
    <r>
      <rPr>
        <b/>
        <sz val="10"/>
        <color theme="1"/>
        <rFont val="Times New Roman"/>
        <charset val="134"/>
      </rPr>
      <t>CONSOL</t>
    </r>
    <r>
      <rPr>
        <b/>
        <sz val="10"/>
        <color theme="1"/>
        <rFont val="楷体_GB2312"/>
        <charset val="134"/>
      </rPr>
      <t>，同时报关单要符在运单后面到目的港。</t>
    </r>
  </si>
  <si>
    <r>
      <rPr>
        <b/>
        <sz val="10"/>
        <color theme="1"/>
        <rFont val="Times New Roman"/>
        <charset val="134"/>
      </rPr>
      <t xml:space="preserve">         </t>
    </r>
    <r>
      <rPr>
        <b/>
        <sz val="10"/>
        <color theme="1"/>
        <rFont val="楷体_GB2312"/>
        <charset val="134"/>
      </rPr>
      <t>所有南航转关的货物，实际出运的分运单信息必须与报关时的分运单信息完全一致，同时分运单内容将直接发送至目的港海关。</t>
    </r>
  </si>
  <si>
    <r>
      <rPr>
        <b/>
        <sz val="10"/>
        <color indexed="8"/>
        <rFont val="Times New Roman"/>
        <charset val="134"/>
      </rPr>
      <t xml:space="preserve">6. </t>
    </r>
    <r>
      <rPr>
        <b/>
        <sz val="10"/>
        <color indexed="8"/>
        <rFont val="楷体_GB2312"/>
        <charset val="134"/>
      </rPr>
      <t>超高超宽的货物受安检机的尺寸限制，物流可通过的最大高度</t>
    </r>
    <r>
      <rPr>
        <b/>
        <sz val="10"/>
        <color indexed="8"/>
        <rFont val="Times New Roman"/>
        <charset val="134"/>
      </rPr>
      <t>1.85M</t>
    </r>
    <r>
      <rPr>
        <b/>
        <sz val="10"/>
        <color indexed="8"/>
        <rFont val="楷体_GB2312"/>
        <charset val="134"/>
      </rPr>
      <t>，宽度为</t>
    </r>
    <r>
      <rPr>
        <b/>
        <sz val="10"/>
        <color indexed="8"/>
        <rFont val="Times New Roman"/>
        <charset val="134"/>
      </rPr>
      <t xml:space="preserve">1.5M, </t>
    </r>
    <r>
      <rPr>
        <b/>
        <sz val="10"/>
        <color indexed="8"/>
        <rFont val="楷体_GB2312"/>
        <charset val="134"/>
      </rPr>
      <t>货站都为</t>
    </r>
    <r>
      <rPr>
        <b/>
        <sz val="10"/>
        <color indexed="8"/>
        <rFont val="Times New Roman"/>
        <charset val="134"/>
      </rPr>
      <t>1.50M</t>
    </r>
    <r>
      <rPr>
        <b/>
        <sz val="10"/>
        <color indexed="8"/>
        <rFont val="楷体_GB2312"/>
        <charset val="134"/>
      </rPr>
      <t>。如超过以上尺寸的货物必须放</t>
    </r>
    <r>
      <rPr>
        <b/>
        <sz val="10"/>
        <color indexed="8"/>
        <rFont val="Times New Roman"/>
        <charset val="134"/>
      </rPr>
      <t>24</t>
    </r>
    <r>
      <rPr>
        <b/>
        <sz val="10"/>
        <color indexed="8"/>
        <rFont val="楷体_GB2312"/>
        <charset val="134"/>
      </rPr>
      <t>小时后才能出运</t>
    </r>
  </si>
  <si>
    <r>
      <rPr>
        <b/>
        <sz val="10"/>
        <color theme="1"/>
        <rFont val="Times New Roman"/>
        <charset val="134"/>
      </rPr>
      <t>7. D7</t>
    </r>
    <r>
      <rPr>
        <b/>
        <sz val="10"/>
        <color theme="1"/>
        <rFont val="楷体_GB2312"/>
        <charset val="134"/>
      </rPr>
      <t>到所有目港的货物，除收取常规杂费外，另加收主单信息费</t>
    </r>
    <r>
      <rPr>
        <b/>
        <sz val="10"/>
        <color theme="1"/>
        <rFont val="Times New Roman"/>
        <charset val="134"/>
      </rPr>
      <t>65</t>
    </r>
    <r>
      <rPr>
        <b/>
        <sz val="10"/>
        <color theme="1"/>
        <rFont val="楷体_GB2312"/>
        <charset val="134"/>
      </rPr>
      <t>元，同时到</t>
    </r>
    <r>
      <rPr>
        <b/>
        <sz val="10"/>
        <color theme="1"/>
        <rFont val="Times New Roman"/>
        <charset val="134"/>
      </rPr>
      <t>DMK, MNL, CEB, ICN, PUS, CMB, TPE, KHH, DAC, RGN, SGN, DAD</t>
    </r>
    <r>
      <rPr>
        <b/>
        <sz val="10"/>
        <color theme="1"/>
        <rFont val="楷体_GB2312"/>
        <charset val="134"/>
      </rPr>
      <t>港口另外加收</t>
    </r>
    <r>
      <rPr>
        <b/>
        <sz val="10"/>
        <color theme="1"/>
        <rFont val="Times New Roman"/>
        <charset val="134"/>
      </rPr>
      <t>Data Capture Fee (CG Fee) CNY15/HAWB</t>
    </r>
  </si>
  <si>
    <r>
      <rPr>
        <b/>
        <sz val="10"/>
        <rFont val="楷体_GB2312"/>
        <charset val="134"/>
      </rPr>
      <t>友情提醒</t>
    </r>
    <r>
      <rPr>
        <b/>
        <sz val="10"/>
        <rFont val="Times New Roman"/>
        <charset val="134"/>
      </rPr>
      <t>:</t>
    </r>
  </si>
  <si>
    <r>
      <rPr>
        <b/>
        <i/>
        <sz val="10"/>
        <color indexed="8"/>
        <rFont val="Times New Roman"/>
        <charset val="134"/>
      </rPr>
      <t xml:space="preserve">1. </t>
    </r>
    <r>
      <rPr>
        <b/>
        <i/>
        <sz val="10"/>
        <color indexed="8"/>
        <rFont val="楷体_GB2312"/>
        <charset val="134"/>
      </rPr>
      <t>保证运输质量，即日起凡是托盘或木箱的货物，请在托书上注明货物的尺寸。</t>
    </r>
  </si>
  <si>
    <r>
      <rPr>
        <b/>
        <i/>
        <sz val="10"/>
        <color indexed="8"/>
        <rFont val="Times New Roman"/>
        <charset val="134"/>
      </rPr>
      <t>2.</t>
    </r>
    <r>
      <rPr>
        <b/>
        <i/>
        <sz val="10"/>
        <color indexed="8"/>
        <rFont val="楷体_GB2312"/>
        <charset val="134"/>
      </rPr>
      <t>凡是到</t>
    </r>
    <r>
      <rPr>
        <b/>
        <i/>
        <sz val="10"/>
        <color indexed="8"/>
        <rFont val="Times New Roman"/>
        <charset val="134"/>
      </rPr>
      <t>BKK</t>
    </r>
    <r>
      <rPr>
        <b/>
        <i/>
        <sz val="10"/>
        <color indexed="8"/>
        <rFont val="楷体_GB2312"/>
        <charset val="134"/>
      </rPr>
      <t>、DAC的货物，如果出目的港代理，货出运后分单上任何信息是不允许更改的。如果要更改必须要航空公司发</t>
    </r>
    <r>
      <rPr>
        <b/>
        <i/>
        <sz val="10"/>
        <color indexed="8"/>
        <rFont val="Times New Roman"/>
        <charset val="134"/>
      </rPr>
      <t>CCA</t>
    </r>
    <r>
      <rPr>
        <b/>
        <i/>
        <sz val="10"/>
        <color indexed="8"/>
        <rFont val="楷体_GB2312"/>
        <charset val="134"/>
      </rPr>
      <t>更改，但目前国内所有航空公司都不接受分单更改，所以请各位客户谨慎发代理。</t>
    </r>
  </si>
  <si>
    <r>
      <rPr>
        <sz val="12"/>
        <color rgb="FFFF0000"/>
        <rFont val="Times New Roman"/>
        <charset val="134"/>
      </rPr>
      <t>VN</t>
    </r>
    <r>
      <rPr>
        <sz val="12"/>
        <color rgb="FFFF0000"/>
        <rFont val="宋体"/>
        <charset val="134"/>
      </rPr>
      <t>中转印度</t>
    </r>
    <r>
      <rPr>
        <sz val="12"/>
        <color rgb="FFFF0000"/>
        <rFont val="Times New Roman"/>
        <charset val="134"/>
      </rPr>
      <t>.</t>
    </r>
    <r>
      <rPr>
        <sz val="12"/>
        <color rgb="FFFF0000"/>
        <rFont val="宋体"/>
        <charset val="134"/>
      </rPr>
      <t>澳洲</t>
    </r>
    <r>
      <rPr>
        <sz val="12"/>
        <color rgb="FFFF0000"/>
        <rFont val="Times New Roman"/>
        <charset val="134"/>
      </rPr>
      <t>.</t>
    </r>
    <r>
      <rPr>
        <sz val="12"/>
        <color rgb="FFFF0000"/>
        <rFont val="宋体"/>
        <charset val="134"/>
      </rPr>
      <t>欧洲及美国各点汇总</t>
    </r>
  </si>
  <si>
    <r>
      <rPr>
        <b/>
        <sz val="10"/>
        <rFont val="楷体_GB2312"/>
        <charset val="134"/>
      </rPr>
      <t>港口</t>
    </r>
  </si>
  <si>
    <r>
      <rPr>
        <b/>
        <sz val="10"/>
        <color indexed="9"/>
        <rFont val="楷体_GB2312"/>
        <charset val="134"/>
      </rPr>
      <t>航班</t>
    </r>
  </si>
  <si>
    <r>
      <rPr>
        <b/>
        <sz val="10"/>
        <color indexed="9"/>
        <rFont val="楷体_GB2312"/>
        <charset val="134"/>
      </rPr>
      <t>航线员</t>
    </r>
  </si>
  <si>
    <r>
      <rPr>
        <b/>
        <sz val="10"/>
        <color indexed="9"/>
        <rFont val="楷体_GB2312"/>
        <charset val="134"/>
      </rPr>
      <t>企业</t>
    </r>
    <r>
      <rPr>
        <b/>
        <sz val="10"/>
        <color indexed="9"/>
        <rFont val="Times New Roman"/>
        <charset val="134"/>
      </rPr>
      <t>QQ</t>
    </r>
    <r>
      <rPr>
        <b/>
        <sz val="10"/>
        <color indexed="9"/>
        <rFont val="楷体_GB2312"/>
        <charset val="134"/>
      </rPr>
      <t>及邮箱</t>
    </r>
  </si>
  <si>
    <t>LHR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</si>
  <si>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VN523 /dailyVN533/daily,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12347</t>
    </r>
  </si>
  <si>
    <t>CDG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</si>
  <si>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VN523 /dailyVN533/daily,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daily</t>
    </r>
  </si>
  <si>
    <t>FRA</t>
  </si>
  <si>
    <t>MUC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</si>
  <si>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VN523 /dailyVN533/daily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16</t>
    </r>
  </si>
  <si>
    <t>MXP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</si>
  <si>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VN523 /dailyVN533/daily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256</t>
    </r>
  </si>
  <si>
    <t>CPH</t>
  </si>
  <si>
    <t>AMS</t>
  </si>
  <si>
    <t>SVO</t>
  </si>
  <si>
    <r>
      <rPr>
        <b/>
        <sz val="9"/>
        <rFont val="宋体"/>
        <charset val="134"/>
      </rPr>
      <t>头程</t>
    </r>
    <r>
      <rPr>
        <b/>
        <sz val="9"/>
        <rFont val="Times New Roman"/>
        <charset val="134"/>
      </rPr>
      <t>VN533/daily</t>
    </r>
    <r>
      <rPr>
        <b/>
        <sz val="9"/>
        <rFont val="宋体"/>
        <charset val="134"/>
      </rPr>
      <t>二程</t>
    </r>
    <r>
      <rPr>
        <b/>
        <sz val="9"/>
        <rFont val="Times New Roman"/>
        <charset val="134"/>
      </rPr>
      <t>4</t>
    </r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</si>
  <si>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/dailyVN533/daily</t>
    </r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</si>
  <si>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/dailyVN534/daily</t>
    </r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</si>
  <si>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/dailyVN533/daily</t>
    </r>
    <r>
      <rPr>
        <b/>
        <sz val="10"/>
        <rFont val="宋体"/>
        <charset val="134"/>
      </rPr>
      <t>二程</t>
    </r>
    <r>
      <rPr>
        <b/>
        <sz val="10"/>
        <rFont val="Times New Roman"/>
        <charset val="134"/>
      </rPr>
      <t>VN/16</t>
    </r>
  </si>
  <si>
    <t>BOM</t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</si>
  <si>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/dailyVN532/daily,</t>
    </r>
    <r>
      <rPr>
        <b/>
        <sz val="10"/>
        <rFont val="宋体"/>
        <charset val="134"/>
      </rPr>
      <t>二程</t>
    </r>
    <r>
      <rPr>
        <b/>
        <sz val="10"/>
        <rFont val="Times New Roman"/>
        <charset val="134"/>
      </rPr>
      <t>BOM/daily</t>
    </r>
  </si>
  <si>
    <t xml:space="preserve">2851393084  jinyq@szt.com.cn  </t>
  </si>
  <si>
    <t>DEL</t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</si>
  <si>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/dailyVN533/daily,</t>
    </r>
    <r>
      <rPr>
        <b/>
        <sz val="10"/>
        <rFont val="宋体"/>
        <charset val="134"/>
      </rPr>
      <t>二程</t>
    </r>
    <r>
      <rPr>
        <b/>
        <sz val="10"/>
        <rFont val="Times New Roman"/>
        <charset val="134"/>
      </rPr>
      <t>DEL/daily</t>
    </r>
  </si>
  <si>
    <t>BLR/HYD</t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</si>
  <si>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/dailyVN533/daily,二程BOM/daily</t>
    </r>
  </si>
  <si>
    <t>JNB</t>
  </si>
  <si>
    <r>
      <rPr>
        <b/>
        <sz val="10"/>
        <rFont val="宋体"/>
        <charset val="134"/>
      </rPr>
      <t>头程</t>
    </r>
    <r>
      <rPr>
        <b/>
        <sz val="10"/>
        <rFont val="Times New Roman"/>
        <charset val="134"/>
      </rPr>
      <t>VN523 /daily</t>
    </r>
    <r>
      <rPr>
        <b/>
        <sz val="10"/>
        <rFont val="宋体"/>
        <charset val="134"/>
      </rPr>
      <t>二程</t>
    </r>
    <r>
      <rPr>
        <b/>
        <sz val="10"/>
        <rFont val="Times New Roman"/>
        <charset val="134"/>
      </rPr>
      <t>146PER</t>
    </r>
    <r>
      <rPr>
        <b/>
        <sz val="10"/>
        <rFont val="宋体"/>
        <charset val="134"/>
      </rPr>
      <t>转三程</t>
    </r>
    <r>
      <rPr>
        <b/>
        <sz val="10"/>
        <rFont val="Times New Roman"/>
        <charset val="134"/>
      </rPr>
      <t>136</t>
    </r>
  </si>
  <si>
    <r>
      <rPr>
        <sz val="12"/>
        <color rgb="FFFF0000"/>
        <rFont val="Times New Roman"/>
        <charset val="134"/>
      </rPr>
      <t>CZ</t>
    </r>
    <r>
      <rPr>
        <sz val="12"/>
        <color rgb="FFFF0000"/>
        <rFont val="宋体"/>
        <charset val="134"/>
      </rPr>
      <t>大兴</t>
    </r>
    <r>
      <rPr>
        <sz val="12"/>
        <color rgb="FFFF0000"/>
        <rFont val="Times New Roman"/>
        <charset val="134"/>
      </rPr>
      <t>(PKX)</t>
    </r>
    <r>
      <rPr>
        <sz val="12"/>
        <color rgb="FFFF0000"/>
        <rFont val="宋体"/>
        <charset val="134"/>
      </rPr>
      <t>中转</t>
    </r>
  </si>
  <si>
    <t>航线员</t>
  </si>
  <si>
    <t>RUH</t>
  </si>
  <si>
    <t xml:space="preserve">CZ5077/26   1510-2010
</t>
  </si>
  <si>
    <r>
      <rPr>
        <b/>
        <sz val="10"/>
        <rFont val="Times New Roman"/>
        <charset val="134"/>
      </rPr>
      <t>1:250</t>
    </r>
    <r>
      <rPr>
        <b/>
        <sz val="10"/>
        <rFont val="宋体"/>
        <charset val="134"/>
      </rPr>
      <t>重货</t>
    </r>
  </si>
  <si>
    <t>DYU</t>
  </si>
  <si>
    <t>CZ6051/36</t>
  </si>
  <si>
    <t>IKA</t>
  </si>
  <si>
    <t>IKA  CZ5089  15   1755-2220</t>
  </si>
  <si>
    <r>
      <rPr>
        <b/>
        <sz val="10"/>
        <color theme="1"/>
        <rFont val="Times New Roman"/>
        <charset val="134"/>
      </rPr>
      <t>1:250</t>
    </r>
    <r>
      <rPr>
        <b/>
        <sz val="10"/>
        <color theme="1"/>
        <rFont val="宋体"/>
        <charset val="134"/>
      </rPr>
      <t>重货</t>
    </r>
  </si>
  <si>
    <t>IST</t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</si>
  <si>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CZ679/246</t>
    </r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</si>
  <si>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CZ341/daily</t>
    </r>
  </si>
  <si>
    <t>TAS</t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</si>
  <si>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CZ6027/1357</t>
    </r>
  </si>
  <si>
    <t>ALA</t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</si>
  <si>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CZ5097/246</t>
    </r>
    <r>
      <rPr>
        <b/>
        <sz val="10"/>
        <color theme="1"/>
        <rFont val="宋体"/>
        <charset val="134"/>
      </rPr>
      <t>只接散货</t>
    </r>
  </si>
  <si>
    <t>GMP</t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</si>
  <si>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CZ317/daily</t>
    </r>
  </si>
  <si>
    <t>HEL</t>
  </si>
  <si>
    <r>
      <rPr>
        <b/>
        <sz val="10"/>
        <color theme="1"/>
        <rFont val="宋体"/>
        <charset val="134"/>
      </rPr>
      <t>头程</t>
    </r>
    <r>
      <rPr>
        <b/>
        <sz val="10"/>
        <color theme="1"/>
        <rFont val="Times New Roman"/>
        <charset val="134"/>
      </rPr>
      <t xml:space="preserve">/daily, </t>
    </r>
    <r>
      <rPr>
        <b/>
        <sz val="10"/>
        <color theme="1"/>
        <rFont val="宋体"/>
        <charset val="134"/>
      </rPr>
      <t>二程</t>
    </r>
    <r>
      <rPr>
        <b/>
        <sz val="10"/>
        <color theme="1"/>
        <rFont val="Times New Roman"/>
        <charset val="134"/>
      </rPr>
      <t>CZ8171/247</t>
    </r>
  </si>
  <si>
    <r>
      <rPr>
        <b/>
        <sz val="10"/>
        <rFont val="宋体"/>
        <charset val="134"/>
      </rPr>
      <t>注：北京海关要求北京中转的运单上必须打实际品名，不能打</t>
    </r>
    <r>
      <rPr>
        <b/>
        <sz val="10"/>
        <rFont val="Times New Roman"/>
        <charset val="134"/>
      </rPr>
      <t>CONSOL</t>
    </r>
    <r>
      <rPr>
        <b/>
        <sz val="10"/>
        <rFont val="宋体"/>
        <charset val="134"/>
      </rPr>
      <t>，同时报关单要符在运单后面到目的港。</t>
    </r>
  </si>
  <si>
    <r>
      <rPr>
        <sz val="12"/>
        <color rgb="FFFF0000"/>
        <rFont val="Times New Roman"/>
        <charset val="134"/>
      </rPr>
      <t>CZ</t>
    </r>
    <r>
      <rPr>
        <sz val="12"/>
        <color rgb="FFFF0000"/>
        <rFont val="宋体"/>
        <charset val="134"/>
      </rPr>
      <t>乌鲁木齐</t>
    </r>
    <r>
      <rPr>
        <sz val="12"/>
        <color rgb="FFFF0000"/>
        <rFont val="Times New Roman"/>
        <charset val="134"/>
      </rPr>
      <t>URC(</t>
    </r>
    <r>
      <rPr>
        <sz val="12"/>
        <color rgb="FFFF0000"/>
        <rFont val="宋体"/>
        <charset val="134"/>
      </rPr>
      <t>中转）</t>
    </r>
    <r>
      <rPr>
        <sz val="12"/>
        <color rgb="FFFF0000"/>
        <rFont val="Times New Roman"/>
        <charset val="134"/>
      </rPr>
      <t xml:space="preserve">SHA-URC  CZ6982/daily  </t>
    </r>
    <r>
      <rPr>
        <sz val="12"/>
        <color rgb="FFFF0000"/>
        <rFont val="宋体"/>
        <charset val="134"/>
      </rPr>
      <t>杂费</t>
    </r>
    <r>
      <rPr>
        <sz val="12"/>
        <color rgb="FFFF0000"/>
        <rFont val="Times New Roman"/>
        <charset val="134"/>
      </rPr>
      <t>350</t>
    </r>
  </si>
  <si>
    <r>
      <rPr>
        <b/>
        <sz val="10"/>
        <color theme="1"/>
        <rFont val="Times New Roman"/>
        <charset val="134"/>
      </rPr>
      <t xml:space="preserve">CZ6011(20:25)/daily.URC-ALA  738 </t>
    </r>
    <r>
      <rPr>
        <b/>
        <sz val="10"/>
        <color theme="1"/>
        <rFont val="宋体"/>
        <charset val="134"/>
      </rPr>
      <t>接受散货</t>
    </r>
  </si>
  <si>
    <r>
      <rPr>
        <b/>
        <sz val="10"/>
        <rFont val="Times New Roman"/>
        <charset val="134"/>
      </rPr>
      <t>ALA1:250</t>
    </r>
    <r>
      <rPr>
        <b/>
        <sz val="10"/>
        <rFont val="宋体"/>
        <charset val="134"/>
      </rPr>
      <t>重货</t>
    </r>
  </si>
  <si>
    <t>NQZ</t>
  </si>
  <si>
    <r>
      <rPr>
        <b/>
        <sz val="10"/>
        <rFont val="Times New Roman"/>
        <charset val="134"/>
      </rPr>
      <t>CZ6013(23:50)/1.5 URC-NQZ  738</t>
    </r>
    <r>
      <rPr>
        <b/>
        <sz val="10"/>
        <rFont val="宋体"/>
        <charset val="134"/>
      </rPr>
      <t>接受散货</t>
    </r>
  </si>
  <si>
    <r>
      <rPr>
        <b/>
        <sz val="10"/>
        <rFont val="Times New Roman"/>
        <charset val="134"/>
      </rPr>
      <t>NQZ1:250</t>
    </r>
    <r>
      <rPr>
        <b/>
        <sz val="10"/>
        <rFont val="宋体"/>
        <charset val="134"/>
      </rPr>
      <t>重货</t>
    </r>
  </si>
  <si>
    <t>ASB</t>
  </si>
  <si>
    <r>
      <rPr>
        <b/>
        <sz val="10"/>
        <rFont val="Times New Roman"/>
        <charset val="134"/>
      </rPr>
      <t>CZ5085(22:20)/6 URC-ASB 738</t>
    </r>
    <r>
      <rPr>
        <b/>
        <sz val="10"/>
        <rFont val="宋体"/>
        <charset val="134"/>
      </rPr>
      <t>接受散货</t>
    </r>
  </si>
  <si>
    <r>
      <rPr>
        <b/>
        <sz val="10"/>
        <rFont val="Times New Roman"/>
        <charset val="134"/>
      </rPr>
      <t>ASB 1:250</t>
    </r>
    <r>
      <rPr>
        <b/>
        <sz val="10"/>
        <rFont val="宋体"/>
        <charset val="134"/>
      </rPr>
      <t>重货</t>
    </r>
  </si>
  <si>
    <r>
      <rPr>
        <b/>
        <sz val="10"/>
        <rFont val="Times New Roman"/>
        <charset val="134"/>
      </rPr>
      <t>CZ6019(23:55)/14 URC-DYU 738</t>
    </r>
    <r>
      <rPr>
        <b/>
        <sz val="10"/>
        <rFont val="宋体"/>
        <charset val="134"/>
      </rPr>
      <t>接受散货</t>
    </r>
  </si>
  <si>
    <r>
      <rPr>
        <b/>
        <sz val="10"/>
        <rFont val="Times New Roman"/>
        <charset val="134"/>
      </rPr>
      <t>DYU 1:250</t>
    </r>
    <r>
      <rPr>
        <b/>
        <sz val="10"/>
        <rFont val="宋体"/>
        <charset val="134"/>
      </rPr>
      <t>重货</t>
    </r>
  </si>
  <si>
    <r>
      <rPr>
        <b/>
        <sz val="10"/>
        <rFont val="Times New Roman"/>
        <charset val="134"/>
      </rPr>
      <t>GYD/</t>
    </r>
    <r>
      <rPr>
        <b/>
        <sz val="10"/>
        <rFont val="宋体"/>
        <charset val="134"/>
      </rPr>
      <t>（</t>
    </r>
    <r>
      <rPr>
        <b/>
        <sz val="10"/>
        <rFont val="Times New Roman"/>
        <charset val="134"/>
      </rPr>
      <t>BAK)</t>
    </r>
  </si>
  <si>
    <r>
      <rPr>
        <b/>
        <sz val="10"/>
        <rFont val="Times New Roman"/>
        <charset val="134"/>
      </rPr>
      <t xml:space="preserve">CZ6023(19:40)/1.3.7  URC-  GYD738 </t>
    </r>
    <r>
      <rPr>
        <b/>
        <sz val="10"/>
        <rFont val="宋体"/>
        <charset val="134"/>
      </rPr>
      <t>接受散货</t>
    </r>
  </si>
  <si>
    <r>
      <rPr>
        <b/>
        <sz val="10"/>
        <rFont val="Times New Roman"/>
        <charset val="134"/>
      </rPr>
      <t>GYD 1:250</t>
    </r>
    <r>
      <rPr>
        <b/>
        <sz val="10"/>
        <rFont val="宋体"/>
        <charset val="134"/>
      </rPr>
      <t>重货</t>
    </r>
  </si>
  <si>
    <r>
      <rPr>
        <b/>
        <sz val="10"/>
        <color theme="1"/>
        <rFont val="Times New Roman"/>
        <charset val="134"/>
      </rPr>
      <t>CZ6029(23:10)/2.6 URC-TSA 738</t>
    </r>
    <r>
      <rPr>
        <b/>
        <sz val="10"/>
        <color theme="1"/>
        <rFont val="宋体"/>
        <charset val="134"/>
      </rPr>
      <t>接受散货</t>
    </r>
  </si>
  <si>
    <r>
      <rPr>
        <b/>
        <sz val="10"/>
        <rFont val="Times New Roman"/>
        <charset val="134"/>
      </rPr>
      <t>TAS  1:250</t>
    </r>
    <r>
      <rPr>
        <b/>
        <sz val="10"/>
        <rFont val="宋体"/>
        <charset val="134"/>
      </rPr>
      <t>重货</t>
    </r>
  </si>
  <si>
    <t>TBS</t>
  </si>
  <si>
    <r>
      <rPr>
        <b/>
        <sz val="10"/>
        <color theme="1"/>
        <rFont val="Times New Roman"/>
        <charset val="134"/>
      </rPr>
      <t xml:space="preserve"> CZ6039(19:40)/1.3.4.5.6  URC-TBS  788</t>
    </r>
    <r>
      <rPr>
        <b/>
        <sz val="10"/>
        <color theme="1"/>
        <rFont val="宋体"/>
        <charset val="134"/>
      </rPr>
      <t>散托</t>
    </r>
  </si>
  <si>
    <r>
      <rPr>
        <b/>
        <sz val="10"/>
        <rFont val="Times New Roman"/>
        <charset val="134"/>
      </rPr>
      <t>TBS 1:250</t>
    </r>
    <r>
      <rPr>
        <b/>
        <sz val="10"/>
        <rFont val="宋体"/>
        <charset val="134"/>
      </rPr>
      <t>重货</t>
    </r>
  </si>
  <si>
    <r>
      <rPr>
        <b/>
        <sz val="10"/>
        <rFont val="Times New Roman"/>
        <charset val="134"/>
      </rPr>
      <t xml:space="preserve">CZ6035/246 </t>
    </r>
    <r>
      <rPr>
        <b/>
        <sz val="10"/>
        <rFont val="宋体"/>
        <charset val="134"/>
      </rPr>
      <t>散托</t>
    </r>
  </si>
  <si>
    <r>
      <rPr>
        <b/>
        <sz val="10"/>
        <rFont val="Times New Roman"/>
        <charset val="134"/>
      </rPr>
      <t>IST 1:250</t>
    </r>
    <r>
      <rPr>
        <b/>
        <sz val="10"/>
        <rFont val="宋体"/>
        <charset val="134"/>
      </rPr>
      <t>重货</t>
    </r>
  </si>
  <si>
    <t>BSZ</t>
  </si>
  <si>
    <r>
      <rPr>
        <b/>
        <sz val="10"/>
        <rFont val="Times New Roman"/>
        <charset val="134"/>
      </rPr>
      <t xml:space="preserve">CZ6005/1357 </t>
    </r>
    <r>
      <rPr>
        <b/>
        <sz val="10"/>
        <rFont val="宋体"/>
        <charset val="134"/>
      </rPr>
      <t>只收散货</t>
    </r>
  </si>
  <si>
    <r>
      <rPr>
        <b/>
        <sz val="10"/>
        <rFont val="Times New Roman"/>
        <charset val="134"/>
      </rPr>
      <t>BSZ1:250</t>
    </r>
    <r>
      <rPr>
        <b/>
        <sz val="10"/>
        <rFont val="宋体"/>
        <charset val="134"/>
      </rPr>
      <t>重货</t>
    </r>
  </si>
  <si>
    <r>
      <rPr>
        <b/>
        <sz val="10"/>
        <rFont val="宋体"/>
        <charset val="134"/>
      </rPr>
      <t>有效期：</t>
    </r>
    <r>
      <rPr>
        <b/>
        <sz val="10"/>
        <rFont val="Times New Roman"/>
        <charset val="134"/>
      </rPr>
      <t>2026</t>
    </r>
    <r>
      <rPr>
        <b/>
        <sz val="10"/>
        <rFont val="宋体"/>
        <charset val="134"/>
      </rPr>
      <t>年</t>
    </r>
    <r>
      <rPr>
        <b/>
        <sz val="10"/>
        <rFont val="Times New Roman"/>
        <charset val="134"/>
      </rPr>
      <t>06</t>
    </r>
    <r>
      <rPr>
        <b/>
        <sz val="10"/>
        <rFont val="宋体"/>
        <charset val="134"/>
      </rPr>
      <t>月</t>
    </r>
    <r>
      <rPr>
        <b/>
        <sz val="10"/>
        <rFont val="Times New Roman"/>
        <charset val="134"/>
      </rPr>
      <t>28</t>
    </r>
    <r>
      <rPr>
        <b/>
        <sz val="10"/>
        <rFont val="宋体"/>
        <charset val="134"/>
      </rPr>
      <t>日</t>
    </r>
  </si>
  <si>
    <t xml:space="preserve">  上海中太国际货运代理有限公司中东南亚非洲报价表</t>
  </si>
  <si>
    <t>航空公司</t>
  </si>
  <si>
    <r>
      <rPr>
        <b/>
        <sz val="10"/>
        <color indexed="8"/>
        <rFont val="宋体"/>
        <charset val="134"/>
      </rPr>
      <t>货物航班信息查询网站</t>
    </r>
  </si>
  <si>
    <r>
      <rPr>
        <u/>
        <sz val="10"/>
        <color rgb="FF0000FF"/>
        <rFont val="宋体"/>
        <charset val="134"/>
      </rPr>
      <t>东方航空</t>
    </r>
    <r>
      <rPr>
        <u/>
        <sz val="10"/>
        <color rgb="FF0000FF"/>
        <rFont val="Times New Roman"/>
        <charset val="134"/>
      </rPr>
      <t>MU</t>
    </r>
  </si>
  <si>
    <r>
      <rPr>
        <u/>
        <sz val="10"/>
        <color rgb="FF0000FF"/>
        <rFont val="宋体"/>
        <charset val="134"/>
      </rPr>
      <t>国泰航空</t>
    </r>
    <r>
      <rPr>
        <u/>
        <sz val="10"/>
        <color rgb="FF0000FF"/>
        <rFont val="Times New Roman"/>
        <charset val="134"/>
      </rPr>
      <t>CX</t>
    </r>
  </si>
  <si>
    <r>
      <rPr>
        <u/>
        <sz val="10"/>
        <color rgb="FF0000FF"/>
        <rFont val="宋体"/>
        <charset val="134"/>
      </rPr>
      <t>南方航空</t>
    </r>
    <r>
      <rPr>
        <u/>
        <sz val="10"/>
        <color rgb="FF0000FF"/>
        <rFont val="Times New Roman"/>
        <charset val="134"/>
      </rPr>
      <t>CZ</t>
    </r>
  </si>
  <si>
    <t>香港航空（RH）</t>
  </si>
  <si>
    <t>https://www.hkaircargo.com/sc/track-your-shipment/?Code=828&amp;WaybillNo=11592906</t>
  </si>
  <si>
    <r>
      <rPr>
        <u/>
        <sz val="10"/>
        <color rgb="FF0000FF"/>
        <rFont val="宋体"/>
        <charset val="134"/>
      </rPr>
      <t>印尼航空</t>
    </r>
    <r>
      <rPr>
        <u/>
        <sz val="10"/>
        <color rgb="FF0000FF"/>
        <rFont val="Times New Roman"/>
        <charset val="134"/>
      </rPr>
      <t>GA</t>
    </r>
  </si>
  <si>
    <r>
      <rPr>
        <u/>
        <sz val="10"/>
        <color rgb="FF0000FF"/>
        <rFont val="宋体"/>
        <charset val="134"/>
      </rPr>
      <t>菲律宾航空</t>
    </r>
    <r>
      <rPr>
        <u/>
        <sz val="10"/>
        <color rgb="FF0000FF"/>
        <rFont val="Times New Roman"/>
        <charset val="134"/>
      </rPr>
      <t>PR</t>
    </r>
  </si>
  <si>
    <r>
      <rPr>
        <b/>
        <sz val="10"/>
        <color indexed="9"/>
        <rFont val="Times New Roman"/>
        <charset val="134"/>
      </rPr>
      <t xml:space="preserve">1. </t>
    </r>
    <r>
      <rPr>
        <b/>
        <sz val="10"/>
        <color indexed="9"/>
        <rFont val="楷体_GB2312"/>
        <charset val="134"/>
      </rPr>
      <t>东方航空</t>
    </r>
    <r>
      <rPr>
        <b/>
        <sz val="10"/>
        <color indexed="9"/>
        <rFont val="Times New Roman"/>
        <charset val="134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2021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11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08</t>
    </r>
    <r>
      <rPr>
        <b/>
        <sz val="10"/>
        <color indexed="9"/>
        <rFont val="楷体_GB2312"/>
        <charset val="134"/>
      </rPr>
      <t>日起实行，已含燃油附加费</t>
    </r>
    <r>
      <rPr>
        <b/>
        <sz val="10"/>
        <color indexed="9"/>
        <rFont val="Times New Roman"/>
        <charset val="134"/>
      </rPr>
      <t>RMB6.25/KG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charset val="134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charset val="134"/>
      </rPr>
      <t>RMB50.00)</t>
    </r>
  </si>
  <si>
    <r>
      <rPr>
        <b/>
        <sz val="10"/>
        <color theme="1"/>
        <rFont val="宋体"/>
        <charset val="134"/>
      </rPr>
      <t>航班及航线：</t>
    </r>
    <r>
      <rPr>
        <b/>
        <sz val="10"/>
        <color theme="1"/>
        <rFont val="Times New Roman"/>
        <charset val="134"/>
      </rPr>
      <t>MU231/daily  PVG-CMB  MU245/1357 PVG-DXB   MU703/2.4.6 PVG-IST</t>
    </r>
  </si>
  <si>
    <r>
      <rPr>
        <b/>
        <sz val="10"/>
        <color theme="1"/>
        <rFont val="Times New Roman"/>
        <charset val="134"/>
      </rPr>
      <t>CMB</t>
    </r>
    <r>
      <rPr>
        <b/>
        <sz val="10"/>
        <color theme="1"/>
        <rFont val="宋体"/>
        <charset val="134"/>
      </rPr>
      <t>托盘</t>
    </r>
  </si>
  <si>
    <r>
      <rPr>
        <b/>
        <sz val="10"/>
        <color theme="1"/>
        <rFont val="Times New Roman"/>
        <charset val="134"/>
      </rPr>
      <t>MU231/daily</t>
    </r>
    <r>
      <rPr>
        <b/>
        <sz val="10"/>
        <color theme="1"/>
        <rFont val="宋体"/>
        <charset val="134"/>
      </rPr>
      <t>托散（不接锂电池）</t>
    </r>
  </si>
  <si>
    <r>
      <rPr>
        <b/>
        <sz val="10"/>
        <color theme="1"/>
        <rFont val="Times New Roman"/>
        <charset val="134"/>
      </rPr>
      <t>CMB</t>
    </r>
    <r>
      <rPr>
        <b/>
        <sz val="10"/>
        <color theme="1"/>
        <rFont val="宋体"/>
        <charset val="134"/>
      </rPr>
      <t>散</t>
    </r>
  </si>
  <si>
    <t>CMB1:300</t>
  </si>
  <si>
    <t>CMB1:500</t>
  </si>
  <si>
    <r>
      <rPr>
        <b/>
        <sz val="10"/>
        <color theme="1"/>
        <rFont val="Times New Roman"/>
        <charset val="134"/>
      </rPr>
      <t>DEL</t>
    </r>
    <r>
      <rPr>
        <b/>
        <sz val="10"/>
        <color theme="1"/>
        <rFont val="宋体"/>
        <charset val="134"/>
      </rPr>
      <t>托盘</t>
    </r>
  </si>
  <si>
    <r>
      <rPr>
        <b/>
        <sz val="10"/>
        <color theme="1"/>
        <rFont val="Times New Roman"/>
        <charset val="134"/>
      </rPr>
      <t>11/9</t>
    </r>
    <r>
      <rPr>
        <b/>
        <sz val="10"/>
        <color theme="1"/>
        <rFont val="宋体"/>
        <charset val="134"/>
      </rPr>
      <t>号起</t>
    </r>
    <r>
      <rPr>
        <b/>
        <sz val="10"/>
        <color theme="1"/>
        <rFont val="Times New Roman"/>
        <charset val="134"/>
      </rPr>
      <t>MU563/daily</t>
    </r>
    <r>
      <rPr>
        <b/>
        <sz val="10"/>
        <color theme="1"/>
        <rFont val="宋体"/>
        <charset val="134"/>
      </rPr>
      <t>托散</t>
    </r>
    <r>
      <rPr>
        <b/>
        <sz val="10"/>
        <color theme="1"/>
        <rFont val="Times New Roman"/>
        <charset val="134"/>
      </rPr>
      <t>ETD12:50</t>
    </r>
    <r>
      <rPr>
        <b/>
        <sz val="10"/>
        <color theme="1"/>
        <rFont val="宋体"/>
        <charset val="134"/>
      </rPr>
      <t>（不接锂电池）</t>
    </r>
  </si>
  <si>
    <r>
      <rPr>
        <b/>
        <sz val="10"/>
        <color theme="1"/>
        <rFont val="Times New Roman"/>
        <charset val="134"/>
      </rPr>
      <t>DEL</t>
    </r>
    <r>
      <rPr>
        <b/>
        <sz val="10"/>
        <color theme="1"/>
        <rFont val="宋体"/>
        <charset val="134"/>
      </rPr>
      <t>散</t>
    </r>
  </si>
  <si>
    <t>DEL1:300</t>
  </si>
  <si>
    <t>DEL1:500</t>
  </si>
  <si>
    <r>
      <rPr>
        <b/>
        <sz val="10"/>
        <color theme="0" tint="-0.0499893185216834"/>
        <rFont val="Times New Roman"/>
        <charset val="134"/>
      </rPr>
      <t>DXB</t>
    </r>
    <r>
      <rPr>
        <b/>
        <sz val="10"/>
        <color theme="0" tint="-0.0499893185216834"/>
        <rFont val="宋体"/>
        <charset val="134"/>
      </rPr>
      <t>托盘</t>
    </r>
  </si>
  <si>
    <r>
      <rPr>
        <b/>
        <sz val="10"/>
        <color theme="0" tint="-0.0499893185216834"/>
        <rFont val="Times New Roman"/>
        <charset val="134"/>
      </rPr>
      <t>MU245/dairy</t>
    </r>
    <r>
      <rPr>
        <b/>
        <sz val="10"/>
        <color theme="0" tint="-0.0499893185216834"/>
        <rFont val="宋体"/>
        <charset val="134"/>
      </rPr>
      <t>托散</t>
    </r>
  </si>
  <si>
    <r>
      <rPr>
        <b/>
        <sz val="10"/>
        <color theme="0" tint="-0.0499893185216834"/>
        <rFont val="Times New Roman"/>
        <charset val="134"/>
      </rPr>
      <t>DXB</t>
    </r>
    <r>
      <rPr>
        <b/>
        <sz val="10"/>
        <color theme="0" tint="-0.0499893185216834"/>
        <rFont val="宋体"/>
        <charset val="134"/>
      </rPr>
      <t>散货</t>
    </r>
  </si>
  <si>
    <r>
      <rPr>
        <b/>
        <sz val="10"/>
        <color theme="0" tint="-0.0499893185216834"/>
        <rFont val="Times New Roman"/>
        <charset val="134"/>
      </rPr>
      <t>DXB 1:300</t>
    </r>
    <r>
      <rPr>
        <b/>
        <sz val="10"/>
        <color theme="0" tint="-0.0499893185216834"/>
        <rFont val="宋体"/>
        <charset val="134"/>
      </rPr>
      <t>散货</t>
    </r>
  </si>
  <si>
    <r>
      <rPr>
        <b/>
        <sz val="10"/>
        <color theme="0" tint="-0.0499893185216834"/>
        <rFont val="Times New Roman"/>
        <charset val="134"/>
      </rPr>
      <t>DXB 1:300</t>
    </r>
    <r>
      <rPr>
        <b/>
        <sz val="10"/>
        <color theme="0" tint="-0.0499893185216834"/>
        <rFont val="宋体"/>
        <charset val="134"/>
      </rPr>
      <t>托盘</t>
    </r>
  </si>
  <si>
    <t>DXB 1:500</t>
  </si>
  <si>
    <t>DXB 1:800</t>
  </si>
  <si>
    <r>
      <rPr>
        <b/>
        <sz val="10"/>
        <color theme="1"/>
        <rFont val="Times New Roman"/>
        <charset val="134"/>
      </rPr>
      <t xml:space="preserve">CAI </t>
    </r>
    <r>
      <rPr>
        <b/>
        <sz val="10"/>
        <color theme="1"/>
        <rFont val="宋体"/>
        <charset val="134"/>
      </rPr>
      <t>托盘</t>
    </r>
  </si>
  <si>
    <r>
      <rPr>
        <b/>
        <sz val="10"/>
        <rFont val="Times New Roman"/>
        <charset val="134"/>
      </rPr>
      <t>MU223/D124567  ETD01:30(</t>
    </r>
    <r>
      <rPr>
        <b/>
        <sz val="10"/>
        <rFont val="宋体"/>
        <charset val="134"/>
      </rPr>
      <t>不接锂电池）</t>
    </r>
  </si>
  <si>
    <r>
      <rPr>
        <b/>
        <sz val="10"/>
        <color theme="1"/>
        <rFont val="Times New Roman"/>
        <charset val="134"/>
      </rPr>
      <t xml:space="preserve">CAI </t>
    </r>
    <r>
      <rPr>
        <b/>
        <sz val="10"/>
        <color theme="1"/>
        <rFont val="宋体"/>
        <charset val="134"/>
      </rPr>
      <t>散货</t>
    </r>
  </si>
  <si>
    <t>CAI   1:300</t>
  </si>
  <si>
    <t>CAI   1:500</t>
  </si>
  <si>
    <r>
      <rPr>
        <b/>
        <sz val="10"/>
        <color theme="1"/>
        <rFont val="Times New Roman"/>
        <charset val="134"/>
      </rPr>
      <t xml:space="preserve">CPH </t>
    </r>
    <r>
      <rPr>
        <b/>
        <sz val="10"/>
        <color theme="1"/>
        <rFont val="宋体"/>
        <charset val="134"/>
      </rPr>
      <t>托盘</t>
    </r>
  </si>
  <si>
    <r>
      <rPr>
        <b/>
        <sz val="10"/>
        <rFont val="Times New Roman"/>
        <charset val="134"/>
      </rPr>
      <t>PVG-CPH
MU707   D1 2 4 6 7
ETD 13:15
ETA 19:00(</t>
    </r>
    <r>
      <rPr>
        <b/>
        <sz val="10"/>
        <rFont val="宋体"/>
        <charset val="134"/>
      </rPr>
      <t>不接锂电池）</t>
    </r>
  </si>
  <si>
    <r>
      <rPr>
        <b/>
        <sz val="10"/>
        <color theme="1"/>
        <rFont val="Times New Roman"/>
        <charset val="134"/>
      </rPr>
      <t xml:space="preserve">CPH </t>
    </r>
    <r>
      <rPr>
        <b/>
        <sz val="10"/>
        <color theme="1"/>
        <rFont val="宋体"/>
        <charset val="134"/>
      </rPr>
      <t>散货</t>
    </r>
  </si>
  <si>
    <t>CPH   1:300</t>
  </si>
  <si>
    <t>CPH   1:500</t>
  </si>
  <si>
    <r>
      <rPr>
        <b/>
        <sz val="10"/>
        <color theme="1"/>
        <rFont val="Times New Roman"/>
        <charset val="134"/>
      </rPr>
      <t>CMN</t>
    </r>
    <r>
      <rPr>
        <b/>
        <sz val="10"/>
        <color theme="1"/>
        <rFont val="宋体"/>
        <charset val="134"/>
      </rPr>
      <t>托盘</t>
    </r>
  </si>
  <si>
    <r>
      <rPr>
        <b/>
        <sz val="10"/>
        <rFont val="Times New Roman"/>
        <charset val="134"/>
      </rPr>
      <t>FM871/D257 ETD01:50(</t>
    </r>
    <r>
      <rPr>
        <b/>
        <sz val="10"/>
        <rFont val="宋体"/>
        <charset val="134"/>
      </rPr>
      <t>不接锂电池）</t>
    </r>
    <r>
      <rPr>
        <b/>
        <sz val="10"/>
        <rFont val="Times New Roman"/>
        <charset val="134"/>
      </rPr>
      <t>4/1</t>
    </r>
    <r>
      <rPr>
        <b/>
        <sz val="10"/>
        <rFont val="宋体"/>
        <charset val="134"/>
      </rPr>
      <t>号起</t>
    </r>
  </si>
  <si>
    <r>
      <rPr>
        <b/>
        <sz val="10"/>
        <color theme="1"/>
        <rFont val="Times New Roman"/>
        <charset val="134"/>
      </rPr>
      <t>CMN</t>
    </r>
    <r>
      <rPr>
        <b/>
        <sz val="10"/>
        <color theme="1"/>
        <rFont val="宋体"/>
        <charset val="134"/>
      </rPr>
      <t>散货</t>
    </r>
  </si>
  <si>
    <t>CMN   1:300</t>
  </si>
  <si>
    <t>CMN   1:500</t>
  </si>
  <si>
    <r>
      <rPr>
        <b/>
        <sz val="10"/>
        <color theme="1"/>
        <rFont val="Times New Roman"/>
        <charset val="134"/>
      </rPr>
      <t>TAS</t>
    </r>
    <r>
      <rPr>
        <b/>
        <sz val="10"/>
        <color theme="1"/>
        <rFont val="宋体"/>
        <charset val="134"/>
      </rPr>
      <t>托盘</t>
    </r>
  </si>
  <si>
    <r>
      <rPr>
        <b/>
        <sz val="10"/>
        <rFont val="Times New Roman"/>
        <charset val="134"/>
      </rPr>
      <t>MU6037/D1246  ETD13:45(</t>
    </r>
    <r>
      <rPr>
        <b/>
        <sz val="10"/>
        <rFont val="宋体"/>
        <charset val="134"/>
      </rPr>
      <t>不接锂电池）</t>
    </r>
    <r>
      <rPr>
        <b/>
        <sz val="10"/>
        <rFont val="Times New Roman"/>
        <charset val="134"/>
      </rPr>
      <t>4/1</t>
    </r>
    <r>
      <rPr>
        <b/>
        <sz val="10"/>
        <rFont val="宋体"/>
        <charset val="134"/>
      </rPr>
      <t>号起</t>
    </r>
  </si>
  <si>
    <r>
      <rPr>
        <b/>
        <sz val="10"/>
        <color theme="1"/>
        <rFont val="Times New Roman"/>
        <charset val="134"/>
      </rPr>
      <t>TAS</t>
    </r>
    <r>
      <rPr>
        <b/>
        <sz val="10"/>
        <color theme="1"/>
        <rFont val="宋体"/>
        <charset val="134"/>
      </rPr>
      <t>散货</t>
    </r>
  </si>
  <si>
    <t>TAS  1:300</t>
  </si>
  <si>
    <t>TAS  1:500</t>
  </si>
  <si>
    <r>
      <rPr>
        <b/>
        <sz val="10"/>
        <rFont val="Times New Roman"/>
        <charset val="134"/>
      </rPr>
      <t xml:space="preserve">MU269/1234567  </t>
    </r>
    <r>
      <rPr>
        <b/>
        <sz val="10"/>
        <rFont val="宋体"/>
        <charset val="134"/>
      </rPr>
      <t>宽体机</t>
    </r>
    <r>
      <rPr>
        <b/>
        <sz val="10"/>
        <rFont val="Times New Roman"/>
        <charset val="134"/>
      </rPr>
      <t xml:space="preserve">  ETD1220 </t>
    </r>
    <r>
      <rPr>
        <b/>
        <sz val="10"/>
        <rFont val="宋体"/>
        <charset val="134"/>
      </rPr>
      <t>（不接锂电池）</t>
    </r>
  </si>
  <si>
    <r>
      <rPr>
        <b/>
        <sz val="10"/>
        <rFont val="Times New Roman"/>
        <charset val="134"/>
      </rPr>
      <t>1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120</t>
    </r>
    <r>
      <rPr>
        <b/>
        <sz val="10"/>
        <rFont val="宋体"/>
        <charset val="134"/>
      </rPr>
      <t>内散货</t>
    </r>
  </si>
  <si>
    <t>RUH  1:300</t>
  </si>
  <si>
    <t>RUH  1:500</t>
  </si>
  <si>
    <r>
      <rPr>
        <b/>
        <sz val="10"/>
        <rFont val="Times New Roman"/>
        <charset val="134"/>
      </rPr>
      <t xml:space="preserve">MU703/Daily  </t>
    </r>
    <r>
      <rPr>
        <b/>
        <sz val="10"/>
        <rFont val="宋体"/>
        <charset val="134"/>
      </rPr>
      <t>宽体机</t>
    </r>
    <r>
      <rPr>
        <b/>
        <sz val="10"/>
        <rFont val="Times New Roman"/>
        <charset val="134"/>
      </rPr>
      <t xml:space="preserve">  ETD0130 </t>
    </r>
    <r>
      <rPr>
        <b/>
        <sz val="10"/>
        <rFont val="宋体"/>
        <charset val="134"/>
      </rPr>
      <t>（不接锂电池）</t>
    </r>
  </si>
  <si>
    <r>
      <rPr>
        <b/>
        <sz val="10"/>
        <color theme="1"/>
        <rFont val="Times New Roman"/>
        <charset val="134"/>
      </rPr>
      <t>1:100</t>
    </r>
    <r>
      <rPr>
        <b/>
        <sz val="10"/>
        <color theme="1"/>
        <rFont val="宋体"/>
        <charset val="134"/>
      </rPr>
      <t>以内散货</t>
    </r>
  </si>
  <si>
    <r>
      <rPr>
        <b/>
        <sz val="10"/>
        <rFont val="Times New Roman"/>
        <charset val="134"/>
      </rPr>
      <t>ZRH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</si>
  <si>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6/18</t>
    </r>
    <r>
      <rPr>
        <b/>
        <sz val="10"/>
        <rFont val="宋体"/>
        <charset val="134"/>
      </rPr>
      <t>号首航</t>
    </r>
    <r>
      <rPr>
        <b/>
        <sz val="10"/>
        <rFont val="Times New Roman"/>
        <charset val="134"/>
      </rPr>
      <t>PVG-ZRH   MU255    D247
ETD 01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55     ETA 07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 xml:space="preserve">55  </t>
    </r>
    <r>
      <rPr>
        <b/>
        <sz val="10"/>
        <rFont val="宋体"/>
        <charset val="134"/>
      </rPr>
      <t>宽体机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（不接锂电池）</t>
    </r>
  </si>
  <si>
    <r>
      <rPr>
        <b/>
        <sz val="10"/>
        <rFont val="Times New Roman"/>
        <charset val="134"/>
      </rPr>
      <t>ZRH</t>
    </r>
    <r>
      <rPr>
        <b/>
        <sz val="10"/>
        <rFont val="宋体"/>
        <charset val="134"/>
      </rPr>
      <t>散货</t>
    </r>
  </si>
  <si>
    <t>ZRH   1:300</t>
  </si>
  <si>
    <t>ZRH  1:500</t>
  </si>
  <si>
    <r>
      <rPr>
        <b/>
        <sz val="10"/>
        <rFont val="Times New Roman"/>
        <charset val="134"/>
      </rPr>
      <t>ARN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</si>
  <si>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PVG-ARN   6/22</t>
    </r>
    <r>
      <rPr>
        <b/>
        <sz val="10"/>
        <rFont val="宋体"/>
        <charset val="134"/>
      </rPr>
      <t>号首航</t>
    </r>
    <r>
      <rPr>
        <b/>
        <sz val="10"/>
        <rFont val="Times New Roman"/>
        <charset val="134"/>
      </rPr>
      <t xml:space="preserve">
MU289
 D 1 4 6
ETD 14:50
ETA  20:10</t>
    </r>
    <r>
      <rPr>
        <b/>
        <sz val="10"/>
        <rFont val="宋体"/>
        <charset val="134"/>
      </rPr>
      <t>（不接锂电池）</t>
    </r>
    <r>
      <rPr>
        <b/>
        <sz val="10"/>
        <rFont val="Times New Roman"/>
        <charset val="134"/>
      </rPr>
      <t xml:space="preserve">
</t>
    </r>
  </si>
  <si>
    <r>
      <rPr>
        <b/>
        <sz val="10"/>
        <rFont val="Times New Roman"/>
        <charset val="134"/>
      </rPr>
      <t>ARH</t>
    </r>
    <r>
      <rPr>
        <b/>
        <sz val="10"/>
        <rFont val="宋体"/>
        <charset val="134"/>
      </rPr>
      <t>散货</t>
    </r>
  </si>
  <si>
    <t>ARN   1:300</t>
  </si>
  <si>
    <t>ARN  1:500</t>
  </si>
  <si>
    <r>
      <rPr>
        <b/>
        <sz val="10"/>
        <color theme="1"/>
        <rFont val="Times New Roman"/>
        <charset val="134"/>
      </rPr>
      <t>TBS</t>
    </r>
    <r>
      <rPr>
        <b/>
        <sz val="10"/>
        <color theme="1"/>
        <rFont val="宋体"/>
        <charset val="134"/>
      </rPr>
      <t>托盘</t>
    </r>
  </si>
  <si>
    <r>
      <rPr>
        <b/>
        <sz val="10"/>
        <rFont val="Times New Roman"/>
        <charset val="134"/>
      </rPr>
      <t>PVG-TBS  MU285   D 3 5 7  ETD 12:50 ETA  21:00 (</t>
    </r>
    <r>
      <rPr>
        <b/>
        <sz val="10"/>
        <rFont val="宋体"/>
        <charset val="134"/>
      </rPr>
      <t>不可接锂电池）</t>
    </r>
    <r>
      <rPr>
        <b/>
        <sz val="10"/>
        <rFont val="Times New Roman"/>
        <charset val="134"/>
      </rPr>
      <t xml:space="preserve"> </t>
    </r>
  </si>
  <si>
    <r>
      <rPr>
        <b/>
        <sz val="10"/>
        <rFont val="Times New Roman"/>
        <charset val="134"/>
      </rPr>
      <t>VCE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</si>
  <si>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PVG-VCE
MU785  D14567
ETD 01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00
ETA 06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50(</t>
    </r>
    <r>
      <rPr>
        <b/>
        <sz val="10"/>
        <rFont val="宋体"/>
        <charset val="134"/>
      </rPr>
      <t>不接锂电池）</t>
    </r>
  </si>
  <si>
    <r>
      <rPr>
        <b/>
        <sz val="10"/>
        <rFont val="Times New Roman"/>
        <charset val="134"/>
      </rPr>
      <t>VCE</t>
    </r>
    <r>
      <rPr>
        <b/>
        <sz val="10"/>
        <rFont val="宋体"/>
        <charset val="134"/>
      </rPr>
      <t>散货</t>
    </r>
  </si>
  <si>
    <t>VCE   1:300</t>
  </si>
  <si>
    <t>VCE  1:500</t>
  </si>
  <si>
    <r>
      <rPr>
        <b/>
        <sz val="10"/>
        <rFont val="Times New Roman"/>
        <charset val="134"/>
      </rPr>
      <t>DUB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</si>
  <si>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PVG-DUB   7/20</t>
    </r>
    <r>
      <rPr>
        <b/>
        <sz val="10"/>
        <rFont val="宋体"/>
        <charset val="134"/>
      </rPr>
      <t>首航</t>
    </r>
    <r>
      <rPr>
        <b/>
        <sz val="10"/>
        <rFont val="Times New Roman"/>
        <charset val="134"/>
      </rPr>
      <t xml:space="preserve">
MU231  D135    
ETD 01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40
ETA 08</t>
    </r>
    <r>
      <rPr>
        <b/>
        <sz val="10"/>
        <rFont val="宋体"/>
        <charset val="134"/>
      </rPr>
      <t>：</t>
    </r>
    <r>
      <rPr>
        <b/>
        <sz val="10"/>
        <rFont val="Times New Roman"/>
        <charset val="134"/>
      </rPr>
      <t>00(</t>
    </r>
    <r>
      <rPr>
        <b/>
        <sz val="10"/>
        <rFont val="宋体"/>
        <charset val="134"/>
      </rPr>
      <t>不接锂电池）</t>
    </r>
  </si>
  <si>
    <r>
      <rPr>
        <b/>
        <sz val="10"/>
        <rFont val="Times New Roman"/>
        <charset val="134"/>
      </rPr>
      <t>DUB</t>
    </r>
    <r>
      <rPr>
        <b/>
        <sz val="10"/>
        <rFont val="宋体"/>
        <charset val="134"/>
      </rPr>
      <t>散货</t>
    </r>
  </si>
  <si>
    <t>DUB   1:300</t>
  </si>
  <si>
    <t>DUB  1:500</t>
  </si>
  <si>
    <t>AUH</t>
  </si>
  <si>
    <r>
      <rPr>
        <b/>
        <sz val="10"/>
        <color theme="0" tint="-0.0499893185216834"/>
        <rFont val="Times New Roman"/>
        <charset val="134"/>
      </rPr>
      <t xml:space="preserve">MU269/1.4.6  </t>
    </r>
    <r>
      <rPr>
        <b/>
        <sz val="10"/>
        <color theme="0" tint="-0.0499893185216834"/>
        <rFont val="宋体"/>
        <charset val="134"/>
      </rPr>
      <t>宽体机</t>
    </r>
    <r>
      <rPr>
        <b/>
        <sz val="10"/>
        <color theme="0" tint="-0.0499893185216834"/>
        <rFont val="Times New Roman"/>
        <charset val="134"/>
      </rPr>
      <t xml:space="preserve">  ETD1220 </t>
    </r>
    <r>
      <rPr>
        <b/>
        <sz val="10"/>
        <color theme="0" tint="-0.0499893185216834"/>
        <rFont val="宋体"/>
        <charset val="134"/>
      </rPr>
      <t>（不接锂电池）</t>
    </r>
  </si>
  <si>
    <t>AUH  1:300</t>
  </si>
  <si>
    <t>AUH  1:500</t>
  </si>
  <si>
    <r>
      <rPr>
        <b/>
        <sz val="10"/>
        <color indexed="9"/>
        <rFont val="Times New Roman"/>
        <charset val="134"/>
      </rPr>
      <t xml:space="preserve">2. </t>
    </r>
    <r>
      <rPr>
        <b/>
        <sz val="10"/>
        <color indexed="9"/>
        <rFont val="楷体_GB2312"/>
        <charset val="134"/>
      </rPr>
      <t>南方航空</t>
    </r>
    <r>
      <rPr>
        <b/>
        <sz val="10"/>
        <color indexed="9"/>
        <rFont val="Times New Roman"/>
        <charset val="134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01</t>
    </r>
    <r>
      <rPr>
        <b/>
        <sz val="10"/>
        <color indexed="9"/>
        <rFont val="楷体_GB2312"/>
        <charset val="134"/>
      </rPr>
      <t>日起，已含燃油附加费</t>
    </r>
    <r>
      <rPr>
        <b/>
        <sz val="10"/>
        <color indexed="9"/>
        <rFont val="Times New Roman"/>
        <charset val="134"/>
      </rPr>
      <t>IATA3</t>
    </r>
    <r>
      <rPr>
        <b/>
        <sz val="10"/>
        <color indexed="9"/>
        <rFont val="楷体_GB2312"/>
        <charset val="134"/>
      </rPr>
      <t>区</t>
    </r>
    <r>
      <rPr>
        <b/>
        <sz val="10"/>
        <color indexed="9"/>
        <rFont val="Times New Roman"/>
        <charset val="134"/>
      </rPr>
      <t>RMB4.00/KG;</t>
    </r>
    <r>
      <rPr>
        <b/>
        <sz val="10"/>
        <color indexed="9"/>
        <rFont val="楷体_GB2312"/>
        <charset val="134"/>
      </rPr>
      <t>部分</t>
    </r>
    <r>
      <rPr>
        <b/>
        <sz val="10"/>
        <color indexed="9"/>
        <rFont val="Times New Roman"/>
        <charset val="134"/>
      </rPr>
      <t>IATA2</t>
    </r>
    <r>
      <rPr>
        <b/>
        <sz val="10"/>
        <color indexed="9"/>
        <rFont val="楷体_GB2312"/>
        <charset val="134"/>
      </rPr>
      <t>区燃油附加费</t>
    </r>
    <r>
      <rPr>
        <b/>
        <sz val="10"/>
        <color indexed="9"/>
        <rFont val="Times New Roman"/>
        <charset val="134"/>
      </rPr>
      <t>RMB15.00/KG,</t>
    </r>
    <r>
      <rPr>
        <b/>
        <sz val="10"/>
        <color indexed="9"/>
        <rFont val="楷体_GB2312"/>
        <charset val="134"/>
      </rPr>
      <t>非洲地区</t>
    </r>
    <r>
      <rPr>
        <b/>
        <sz val="10"/>
        <color indexed="9"/>
        <rFont val="Times New Roman"/>
        <charset val="134"/>
      </rPr>
      <t>11.00/KG)</t>
    </r>
  </si>
  <si>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楷体_GB2312"/>
        <charset val="134"/>
      </rPr>
      <t>、广州中转：</t>
    </r>
    <r>
      <rPr>
        <b/>
        <sz val="9"/>
        <color rgb="FFFF0000"/>
        <rFont val="Times New Roman"/>
        <charset val="134"/>
      </rPr>
      <t>PVG-CAN</t>
    </r>
    <r>
      <rPr>
        <b/>
        <sz val="9"/>
        <color rgb="FFFF0000"/>
        <rFont val="楷体_GB2312"/>
        <charset val="134"/>
      </rPr>
      <t>，再从</t>
    </r>
    <r>
      <rPr>
        <b/>
        <sz val="9"/>
        <color rgb="FFFF0000"/>
        <rFont val="Times New Roman"/>
        <charset val="134"/>
      </rPr>
      <t>CAN</t>
    </r>
    <r>
      <rPr>
        <b/>
        <sz val="9"/>
        <color rgb="FFFF0000"/>
        <rFont val="楷体_GB2312"/>
        <charset val="134"/>
      </rPr>
      <t>直飞以下各点自</t>
    </r>
    <r>
      <rPr>
        <b/>
        <sz val="9"/>
        <color rgb="FFFF0000"/>
        <rFont val="Times New Roman"/>
        <charset val="134"/>
      </rPr>
      <t>2015</t>
    </r>
    <r>
      <rPr>
        <b/>
        <sz val="9"/>
        <color rgb="FFFF0000"/>
        <rFont val="楷体_GB2312"/>
        <charset val="134"/>
      </rPr>
      <t>年</t>
    </r>
    <r>
      <rPr>
        <b/>
        <sz val="9"/>
        <color rgb="FFFF0000"/>
        <rFont val="Times New Roman"/>
        <charset val="134"/>
      </rPr>
      <t>12</t>
    </r>
    <r>
      <rPr>
        <b/>
        <sz val="9"/>
        <color rgb="FFFF0000"/>
        <rFont val="楷体_GB2312"/>
        <charset val="134"/>
      </rPr>
      <t>月</t>
    </r>
    <r>
      <rPr>
        <b/>
        <sz val="9"/>
        <color rgb="FFFF0000"/>
        <rFont val="Times New Roman"/>
        <charset val="134"/>
      </rPr>
      <t>1</t>
    </r>
    <r>
      <rPr>
        <b/>
        <sz val="9"/>
        <color rgb="FFFF0000"/>
        <rFont val="楷体_GB2312"/>
        <charset val="134"/>
      </rPr>
      <t>日起，接南航通知所有国内转关的货物另加收海关信息处理费</t>
    </r>
    <r>
      <rPr>
        <b/>
        <sz val="9"/>
        <color rgb="FFFF0000"/>
        <rFont val="Times New Roman"/>
        <charset val="134"/>
      </rPr>
      <t>(CGC)</t>
    </r>
    <r>
      <rPr>
        <b/>
        <sz val="9"/>
        <color rgb="FFFF0000"/>
        <rFont val="楷体_GB2312"/>
        <charset val="134"/>
      </rPr>
      <t>每份主单</t>
    </r>
    <r>
      <rPr>
        <b/>
        <sz val="9"/>
        <color rgb="FFFF0000"/>
        <rFont val="Times New Roman"/>
        <charset val="134"/>
      </rPr>
      <t>10</t>
    </r>
    <r>
      <rPr>
        <b/>
        <sz val="9"/>
        <color rgb="FFFF0000"/>
        <rFont val="楷体_GB2312"/>
        <charset val="134"/>
      </rPr>
      <t>元</t>
    </r>
    <r>
      <rPr>
        <b/>
        <sz val="9"/>
        <color rgb="FFFF0000"/>
        <rFont val="Times New Roman"/>
        <charset val="134"/>
      </rPr>
      <t>+</t>
    </r>
    <r>
      <rPr>
        <b/>
        <sz val="9"/>
        <color rgb="FFFF0000"/>
        <rFont val="楷体_GB2312"/>
        <charset val="134"/>
      </rPr>
      <t>每份分单</t>
    </r>
    <r>
      <rPr>
        <b/>
        <sz val="9"/>
        <color rgb="FFFF0000"/>
        <rFont val="Times New Roman"/>
        <charset val="134"/>
      </rPr>
      <t>10</t>
    </r>
    <r>
      <rPr>
        <b/>
        <sz val="9"/>
        <color rgb="FFFF0000"/>
        <rFont val="楷体_GB2312"/>
        <charset val="134"/>
      </rPr>
      <t>元</t>
    </r>
  </si>
  <si>
    <r>
      <rPr>
        <b/>
        <sz val="10"/>
        <color indexed="8"/>
        <rFont val="Times New Roman"/>
        <charset val="134"/>
      </rPr>
      <t>(1)</t>
    </r>
    <r>
      <rPr>
        <b/>
        <sz val="10"/>
        <color indexed="8"/>
        <rFont val="楷体_GB2312"/>
        <charset val="134"/>
      </rPr>
      <t>广州直飞以下各点</t>
    </r>
    <r>
      <rPr>
        <b/>
        <sz val="10"/>
        <color indexed="8"/>
        <rFont val="Times New Roman"/>
        <charset val="134"/>
      </rPr>
      <t xml:space="preserve">    CZ6043(21:00)/2.6 CAN-NBO </t>
    </r>
    <r>
      <rPr>
        <b/>
        <sz val="10"/>
        <color indexed="8"/>
        <rFont val="楷体_GB2312"/>
        <charset val="134"/>
      </rPr>
      <t>散货</t>
    </r>
    <r>
      <rPr>
        <b/>
        <sz val="10"/>
        <color indexed="8"/>
        <rFont val="Times New Roman"/>
        <charset val="134"/>
      </rPr>
      <t>/</t>
    </r>
    <r>
      <rPr>
        <b/>
        <sz val="10"/>
        <color indexed="8"/>
        <rFont val="楷体_GB2312"/>
        <charset val="134"/>
      </rPr>
      <t>托盘</t>
    </r>
    <r>
      <rPr>
        <b/>
        <sz val="10"/>
        <color indexed="8"/>
        <rFont val="Times New Roman"/>
        <charset val="134"/>
      </rPr>
      <t xml:space="preserve"> </t>
    </r>
  </si>
  <si>
    <t>DXB</t>
  </si>
  <si>
    <r>
      <rPr>
        <b/>
        <sz val="10"/>
        <rFont val="Times New Roman"/>
        <charset val="134"/>
      </rPr>
      <t xml:space="preserve">CZ383(15:45)/daily CAN-DXB  </t>
    </r>
    <r>
      <rPr>
        <b/>
        <sz val="10"/>
        <rFont val="宋体"/>
        <charset val="134"/>
      </rPr>
      <t>托盘</t>
    </r>
    <r>
      <rPr>
        <b/>
        <sz val="10"/>
        <rFont val="Times New Roman"/>
        <charset val="134"/>
      </rPr>
      <t>+0.5</t>
    </r>
  </si>
  <si>
    <r>
      <rPr>
        <b/>
        <sz val="10"/>
        <rFont val="Times New Roman"/>
        <charset val="134"/>
      </rPr>
      <t>DXB1:250</t>
    </r>
    <r>
      <rPr>
        <b/>
        <sz val="10"/>
        <rFont val="宋体"/>
        <charset val="134"/>
      </rPr>
      <t>重货</t>
    </r>
  </si>
  <si>
    <t>DOH</t>
  </si>
  <si>
    <t xml:space="preserve"> CZ333 DAILY  1815-2250 </t>
  </si>
  <si>
    <r>
      <rPr>
        <b/>
        <sz val="10"/>
        <rFont val="Times New Roman"/>
        <charset val="134"/>
      </rPr>
      <t>DOH1:250</t>
    </r>
    <r>
      <rPr>
        <b/>
        <sz val="10"/>
        <rFont val="宋体"/>
        <charset val="134"/>
      </rPr>
      <t>重货</t>
    </r>
  </si>
  <si>
    <t>KTM</t>
  </si>
  <si>
    <t>CZ6067(1540)/DAILY CAN-KTM</t>
  </si>
  <si>
    <r>
      <rPr>
        <b/>
        <sz val="10"/>
        <rFont val="Times New Roman"/>
        <charset val="134"/>
      </rPr>
      <t>KTM1:250</t>
    </r>
    <r>
      <rPr>
        <b/>
        <sz val="10"/>
        <rFont val="宋体"/>
        <charset val="134"/>
      </rPr>
      <t>重货</t>
    </r>
  </si>
  <si>
    <t>RGN</t>
  </si>
  <si>
    <r>
      <rPr>
        <b/>
        <sz val="10"/>
        <color theme="1"/>
        <rFont val="Times New Roman"/>
        <charset val="134"/>
      </rPr>
      <t xml:space="preserve">CZ3055(0820)DAILY </t>
    </r>
    <r>
      <rPr>
        <b/>
        <sz val="10"/>
        <color theme="1"/>
        <rFont val="宋体"/>
        <charset val="134"/>
      </rPr>
      <t>散货</t>
    </r>
  </si>
  <si>
    <r>
      <rPr>
        <b/>
        <sz val="10"/>
        <rFont val="Times New Roman"/>
        <charset val="134"/>
      </rPr>
      <t>RGN1:250</t>
    </r>
    <r>
      <rPr>
        <b/>
        <sz val="10"/>
        <rFont val="宋体"/>
        <charset val="134"/>
      </rPr>
      <t>重货</t>
    </r>
  </si>
  <si>
    <r>
      <rPr>
        <b/>
        <sz val="10"/>
        <rFont val="Times New Roman"/>
        <charset val="134"/>
      </rPr>
      <t>NBO</t>
    </r>
    <r>
      <rPr>
        <b/>
        <sz val="10"/>
        <rFont val="宋体"/>
        <charset val="134"/>
      </rPr>
      <t>广州转</t>
    </r>
  </si>
  <si>
    <r>
      <rPr>
        <b/>
        <sz val="10"/>
        <rFont val="Times New Roman"/>
        <charset val="134"/>
      </rPr>
      <t xml:space="preserve"> CZ6043(21:00)/1.2.4.6 CAN-NBO 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</si>
  <si>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NBO1:250</t>
    </r>
    <r>
      <rPr>
        <b/>
        <sz val="10"/>
        <rFont val="楷体_GB2312"/>
        <charset val="134"/>
      </rPr>
      <t>重货</t>
    </r>
  </si>
  <si>
    <r>
      <rPr>
        <b/>
        <sz val="10"/>
        <rFont val="Times New Roman"/>
        <charset val="134"/>
      </rPr>
      <t>NBO</t>
    </r>
    <r>
      <rPr>
        <b/>
        <sz val="10"/>
        <rFont val="宋体"/>
        <charset val="134"/>
      </rPr>
      <t>长沙转</t>
    </r>
  </si>
  <si>
    <r>
      <rPr>
        <b/>
        <sz val="10"/>
        <rFont val="Times New Roman"/>
        <charset val="134"/>
      </rPr>
      <t xml:space="preserve"> CZ6043(00:50)3.5.7 CSX- NBO 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（</t>
    </r>
    <r>
      <rPr>
        <b/>
        <sz val="10"/>
        <rFont val="Times New Roman"/>
        <charset val="134"/>
      </rPr>
      <t xml:space="preserve">CAN-CSX-NBO) </t>
    </r>
    <r>
      <rPr>
        <b/>
        <sz val="10"/>
        <rFont val="宋体"/>
        <charset val="134"/>
      </rPr>
      <t>长沙有额外操作费</t>
    </r>
    <r>
      <rPr>
        <b/>
        <sz val="10"/>
        <rFont val="Times New Roman"/>
        <charset val="134"/>
      </rPr>
      <t xml:space="preserve">260   </t>
    </r>
  </si>
  <si>
    <t>LHE</t>
  </si>
  <si>
    <r>
      <rPr>
        <b/>
        <sz val="10"/>
        <rFont val="Times New Roman"/>
        <charset val="134"/>
      </rPr>
      <t xml:space="preserve"> CZ/1.3.5.6CAN-LHE </t>
    </r>
    <r>
      <rPr>
        <b/>
        <sz val="10"/>
        <rFont val="宋体"/>
        <charset val="134"/>
      </rPr>
      <t>托盘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散货</t>
    </r>
  </si>
  <si>
    <r>
      <rPr>
        <b/>
        <sz val="10"/>
        <rFont val="Times New Roman"/>
        <charset val="134"/>
      </rPr>
      <t>1:300</t>
    </r>
    <r>
      <rPr>
        <b/>
        <sz val="10"/>
        <rFont val="宋体"/>
        <charset val="134"/>
      </rPr>
      <t>重货</t>
    </r>
  </si>
  <si>
    <r>
      <rPr>
        <b/>
        <sz val="10"/>
        <rFont val="Times New Roman"/>
        <charset val="134"/>
      </rPr>
      <t xml:space="preserve">CZ8065/CAN-IST/135  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托盘</t>
    </r>
    <r>
      <rPr>
        <b/>
        <sz val="10"/>
        <rFont val="Times New Roman"/>
        <charset val="134"/>
      </rPr>
      <t xml:space="preserve"> </t>
    </r>
  </si>
  <si>
    <r>
      <rPr>
        <b/>
        <sz val="10"/>
        <color theme="1"/>
        <rFont val="宋体"/>
        <charset val="134"/>
      </rPr>
      <t>托盘价格</t>
    </r>
    <r>
      <rPr>
        <b/>
        <sz val="10"/>
        <color theme="1"/>
        <rFont val="Times New Roman"/>
        <charset val="134"/>
      </rPr>
      <t>+0.5</t>
    </r>
  </si>
  <si>
    <t>ISB</t>
  </si>
  <si>
    <r>
      <rPr>
        <b/>
        <sz val="10"/>
        <rFont val="Times New Roman"/>
        <charset val="134"/>
      </rPr>
      <t xml:space="preserve">CZ8069/CAN-ISB/247 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</si>
  <si>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 xml:space="preserve">CZ5007/CAN-RUH/15 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</si>
  <si>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>CZ3083/135 CAN-ALA</t>
    </r>
    <r>
      <rPr>
        <b/>
        <sz val="10"/>
        <rFont val="宋体"/>
        <charset val="134"/>
      </rPr>
      <t>散货</t>
    </r>
  </si>
  <si>
    <t>POM</t>
  </si>
  <si>
    <r>
      <rPr>
        <b/>
        <sz val="10"/>
        <rFont val="Times New Roman"/>
        <charset val="134"/>
      </rPr>
      <t xml:space="preserve">CZ5055/246 CAN-POM </t>
    </r>
    <r>
      <rPr>
        <b/>
        <sz val="10"/>
        <rFont val="宋体"/>
        <charset val="134"/>
      </rPr>
      <t>散货</t>
    </r>
  </si>
  <si>
    <r>
      <rPr>
        <b/>
        <sz val="10"/>
        <rFont val="Times New Roman"/>
        <charset val="134"/>
      </rPr>
      <t>CZ3053/CAN-TAS/246</t>
    </r>
    <r>
      <rPr>
        <b/>
        <sz val="10"/>
        <rFont val="宋体"/>
        <charset val="134"/>
      </rPr>
      <t>散货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托盘</t>
    </r>
  </si>
  <si>
    <r>
      <rPr>
        <b/>
        <sz val="10"/>
        <rFont val="Times New Roman"/>
        <charset val="134"/>
      </rPr>
      <t xml:space="preserve">CZ8147/CAN-BSZ/37 </t>
    </r>
    <r>
      <rPr>
        <b/>
        <sz val="10"/>
        <rFont val="宋体"/>
        <charset val="134"/>
      </rPr>
      <t>仅限散货</t>
    </r>
  </si>
  <si>
    <t>新疆及乌鲁木齐中转的详见“强烈推荐”SHEET</t>
  </si>
  <si>
    <r>
      <rPr>
        <b/>
        <sz val="10"/>
        <color indexed="9"/>
        <rFont val="Times New Roman"/>
        <charset val="134"/>
      </rPr>
      <t>3.</t>
    </r>
    <r>
      <rPr>
        <b/>
        <sz val="10"/>
        <color indexed="9"/>
        <rFont val="楷体_GB2312"/>
        <charset val="134"/>
      </rPr>
      <t>海湾航空</t>
    </r>
    <r>
      <rPr>
        <b/>
        <sz val="10"/>
        <color indexed="9"/>
        <rFont val="Times New Roman"/>
        <charset val="134"/>
      </rPr>
      <t xml:space="preserve"> GF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</si>
  <si>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charset val="134"/>
      </rPr>
      <t xml:space="preserve">GF125/135  GF`127/7  via BAH  </t>
    </r>
    <r>
      <rPr>
        <b/>
        <sz val="10"/>
        <rFont val="楷体_GB2312"/>
        <charset val="134"/>
      </rPr>
      <t>宽体</t>
    </r>
    <r>
      <rPr>
        <b/>
        <sz val="10"/>
        <rFont val="Times New Roman"/>
        <charset val="134"/>
      </rPr>
      <t xml:space="preserve">B789 </t>
    </r>
    <r>
      <rPr>
        <b/>
        <sz val="10"/>
        <rFont val="楷体_GB2312"/>
        <charset val="134"/>
      </rPr>
      <t>最大尺寸</t>
    </r>
    <r>
      <rPr>
        <b/>
        <sz val="10"/>
        <rFont val="Times New Roman"/>
        <charset val="134"/>
      </rPr>
      <t xml:space="preserve">:L300*W220*H160cm  </t>
    </r>
    <r>
      <rPr>
        <b/>
        <sz val="10"/>
        <rFont val="楷体_GB2312"/>
        <charset val="134"/>
      </rPr>
      <t>交上航</t>
    </r>
    <r>
      <rPr>
        <b/>
        <sz val="10"/>
        <rFont val="Times New Roman"/>
        <charset val="134"/>
      </rPr>
      <t>2</t>
    </r>
    <r>
      <rPr>
        <b/>
        <sz val="10"/>
        <rFont val="楷体_GB2312"/>
        <charset val="134"/>
      </rPr>
      <t>期</t>
    </r>
    <r>
      <rPr>
        <b/>
        <sz val="10"/>
        <rFont val="Times New Roman"/>
        <charset val="134"/>
      </rPr>
      <t xml:space="preserve"> </t>
    </r>
    <r>
      <rPr>
        <b/>
        <sz val="10"/>
        <rFont val="楷体_GB2312"/>
        <charset val="134"/>
      </rPr>
      <t>不接带电池货物</t>
    </r>
    <r>
      <rPr>
        <b/>
        <sz val="10"/>
        <rFont val="Times New Roman"/>
        <charset val="134"/>
      </rPr>
      <t xml:space="preserve"> </t>
    </r>
  </si>
  <si>
    <r>
      <rPr>
        <b/>
        <sz val="10"/>
        <color theme="3"/>
        <rFont val="宋体"/>
        <charset val="134"/>
      </rPr>
      <t>（</t>
    </r>
    <r>
      <rPr>
        <b/>
        <sz val="10"/>
        <color theme="3"/>
        <rFont val="Times New Roman"/>
        <charset val="134"/>
      </rPr>
      <t>MUST GO!  +5)</t>
    </r>
  </si>
  <si>
    <t>BAH</t>
  </si>
  <si>
    <t>二程宽体</t>
  </si>
  <si>
    <t>AMM</t>
  </si>
  <si>
    <t>二程窄体</t>
  </si>
  <si>
    <t>CAI</t>
  </si>
  <si>
    <t>CMN</t>
  </si>
  <si>
    <t>DMM</t>
  </si>
  <si>
    <t xml:space="preserve">DXB </t>
  </si>
  <si>
    <t>GYD</t>
  </si>
  <si>
    <t xml:space="preserve">IST </t>
  </si>
  <si>
    <t xml:space="preserve">JED </t>
  </si>
  <si>
    <t xml:space="preserve">KWI </t>
  </si>
  <si>
    <t>LCA</t>
  </si>
  <si>
    <t>MCT</t>
  </si>
  <si>
    <t>NBO</t>
  </si>
  <si>
    <r>
      <rPr>
        <sz val="10"/>
        <rFont val="宋体"/>
        <charset val="134"/>
      </rPr>
      <t>制单费需收取</t>
    </r>
    <r>
      <rPr>
        <sz val="10"/>
        <rFont val="Times New Roman"/>
        <charset val="134"/>
      </rPr>
      <t>CGC fee CNY 100/MAWB; AWC fee CNY 100/MAWB; FWC fee CNY 50/HAWB</t>
    </r>
  </si>
  <si>
    <r>
      <rPr>
        <b/>
        <sz val="10"/>
        <color indexed="9"/>
        <rFont val="Times New Roman"/>
        <charset val="134"/>
      </rPr>
      <t xml:space="preserve">4. </t>
    </r>
    <r>
      <rPr>
        <b/>
        <sz val="10"/>
        <color indexed="9"/>
        <rFont val="楷体_GB2312"/>
        <charset val="134"/>
      </rPr>
      <t>印尼航空</t>
    </r>
    <r>
      <rPr>
        <b/>
        <sz val="10"/>
        <color indexed="9"/>
        <rFont val="Times New Roman"/>
        <charset val="134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2013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24</t>
    </r>
    <r>
      <rPr>
        <b/>
        <sz val="10"/>
        <color indexed="9"/>
        <rFont val="楷体_GB2312"/>
        <charset val="134"/>
      </rPr>
      <t>日起实行，已含燃油附加费中东澳洲</t>
    </r>
    <r>
      <rPr>
        <b/>
        <sz val="10"/>
        <color indexed="9"/>
        <rFont val="Times New Roman"/>
        <charset val="134"/>
      </rPr>
      <t>RMB1.50/KG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charset val="134"/>
      </rPr>
      <t>RMB1.00/KG,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charset val="134"/>
      </rPr>
      <t>RMB50.00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</si>
  <si>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theme="1"/>
        <rFont val="楷体_GB2312"/>
        <charset val="134"/>
      </rPr>
      <t>航班号：</t>
    </r>
    <r>
      <rPr>
        <b/>
        <sz val="10"/>
        <color theme="1"/>
        <rFont val="Times New Roman"/>
        <charset val="134"/>
      </rPr>
      <t xml:space="preserve">GA0895/47ETD1005PVG-JKT   </t>
    </r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charset val="134"/>
      </rPr>
      <t xml:space="preserve"> GA980(1135-1730)/GA892(1635-2230)/daily JKT-JED </t>
    </r>
    <r>
      <rPr>
        <b/>
        <sz val="10"/>
        <color theme="1"/>
        <rFont val="楷体_GB2312"/>
        <charset val="134"/>
      </rPr>
      <t>可带托盘</t>
    </r>
    <r>
      <rPr>
        <b/>
        <sz val="10"/>
        <color theme="1"/>
        <rFont val="Times New Roman"/>
        <charset val="134"/>
      </rPr>
      <t xml:space="preserve">  </t>
    </r>
  </si>
  <si>
    <t>JED</t>
  </si>
  <si>
    <r>
      <rPr>
        <b/>
        <sz val="10"/>
        <color indexed="9"/>
        <rFont val="Times New Roman"/>
        <charset val="134"/>
      </rPr>
      <t>5.</t>
    </r>
    <r>
      <rPr>
        <b/>
        <sz val="10"/>
        <color indexed="9"/>
        <rFont val="楷体_GB2312"/>
        <charset val="134"/>
      </rPr>
      <t>国泰航空</t>
    </r>
    <r>
      <rPr>
        <b/>
        <sz val="10"/>
        <color indexed="9"/>
        <rFont val="Times New Roman"/>
        <charset val="134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2019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01</t>
    </r>
    <r>
      <rPr>
        <b/>
        <sz val="10"/>
        <color indexed="9"/>
        <rFont val="楷体_GB2312"/>
        <charset val="134"/>
      </rPr>
      <t>日起</t>
    </r>
    <r>
      <rPr>
        <b/>
        <sz val="10"/>
        <color indexed="9"/>
        <rFont val="Times New Roman"/>
        <charset val="134"/>
      </rPr>
      <t>,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charset val="134"/>
      </rPr>
      <t>2.40</t>
    </r>
    <r>
      <rPr>
        <b/>
        <sz val="10"/>
        <color indexed="9"/>
        <rFont val="楷体_GB2312"/>
        <charset val="134"/>
      </rPr>
      <t>元或</t>
    </r>
    <r>
      <rPr>
        <b/>
        <sz val="10"/>
        <color indexed="9"/>
        <rFont val="Times New Roman"/>
        <charset val="134"/>
      </rPr>
      <t>0.80</t>
    </r>
    <r>
      <rPr>
        <b/>
        <sz val="10"/>
        <color indexed="9"/>
        <rFont val="楷体_GB2312"/>
        <charset val="134"/>
      </rPr>
      <t>元和安全附加费</t>
    </r>
    <r>
      <rPr>
        <b/>
        <sz val="10"/>
        <color indexed="9"/>
        <rFont val="Times New Roman"/>
        <charset val="134"/>
      </rPr>
      <t xml:space="preserve">RMB1.20/KG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charset val="134"/>
      </rPr>
      <t>)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</si>
  <si>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charset val="134"/>
      </rPr>
      <t>LD783/daily ETD2230       CX051/daily via HKG    CX</t>
    </r>
    <r>
      <rPr>
        <b/>
        <sz val="10"/>
        <rFont val="楷体_GB2312"/>
        <charset val="134"/>
      </rPr>
      <t>可以接受超大超长件货物，请单票单询</t>
    </r>
    <r>
      <rPr>
        <b/>
        <sz val="10"/>
        <rFont val="Times New Roman"/>
        <charset val="134"/>
      </rPr>
      <t xml:space="preserve">               </t>
    </r>
  </si>
  <si>
    <r>
      <rPr>
        <b/>
        <sz val="10"/>
        <color theme="3"/>
        <rFont val="Times New Roman"/>
        <charset val="134"/>
      </rPr>
      <t xml:space="preserve">  </t>
    </r>
    <r>
      <rPr>
        <b/>
        <sz val="10"/>
        <color theme="3"/>
        <rFont val="楷体_GB2312"/>
        <charset val="134"/>
      </rPr>
      <t>注：每份主单加收</t>
    </r>
    <r>
      <rPr>
        <b/>
        <sz val="10"/>
        <color theme="3"/>
        <rFont val="Times New Roman"/>
        <charset val="134"/>
      </rPr>
      <t>CHC: 50</t>
    </r>
    <r>
      <rPr>
        <b/>
        <sz val="10"/>
        <color theme="3"/>
        <rFont val="楷体_GB2312"/>
        <charset val="134"/>
      </rPr>
      <t>元；</t>
    </r>
  </si>
  <si>
    <t>BLR*</t>
  </si>
  <si>
    <t>CMB</t>
  </si>
  <si>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charset val="134"/>
      </rPr>
      <t>357</t>
    </r>
  </si>
  <si>
    <r>
      <rPr>
        <b/>
        <sz val="10"/>
        <color indexed="9"/>
        <rFont val="Times New Roman"/>
        <charset val="134"/>
      </rPr>
      <t>5.</t>
    </r>
    <r>
      <rPr>
        <b/>
        <sz val="10"/>
        <color indexed="9"/>
        <rFont val="楷体_GB2312"/>
        <charset val="134"/>
      </rPr>
      <t>香港航空</t>
    </r>
    <r>
      <rPr>
        <b/>
        <sz val="10"/>
        <color indexed="9"/>
        <rFont val="Times New Roman"/>
        <charset val="134"/>
      </rPr>
      <t>(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charset val="134"/>
      </rPr>
      <t>4.8</t>
    </r>
    <r>
      <rPr>
        <b/>
        <sz val="10"/>
        <color indexed="9"/>
        <rFont val="楷体_GB2312"/>
        <charset val="134"/>
      </rPr>
      <t>元</t>
    </r>
    <r>
      <rPr>
        <b/>
        <sz val="10"/>
        <color indexed="9"/>
        <rFont val="Times New Roman"/>
        <charset val="134"/>
      </rPr>
      <t xml:space="preserve">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charset val="134"/>
      </rPr>
      <t>)</t>
    </r>
  </si>
  <si>
    <r>
      <rPr>
        <b/>
        <sz val="9"/>
        <color theme="1"/>
        <rFont val="宋体"/>
        <charset val="134"/>
      </rPr>
      <t>二程：</t>
    </r>
    <r>
      <rPr>
        <b/>
        <sz val="9"/>
        <color theme="1"/>
        <rFont val="Times New Roman"/>
        <charset val="134"/>
      </rPr>
      <t xml:space="preserve">RH830/3567 </t>
    </r>
  </si>
  <si>
    <r>
      <rPr>
        <b/>
        <sz val="10"/>
        <color theme="1"/>
        <rFont val="宋体"/>
        <charset val="134"/>
      </rPr>
      <t>更新日期：</t>
    </r>
    <r>
      <rPr>
        <b/>
        <sz val="10"/>
        <color theme="1"/>
        <rFont val="Times New Roman"/>
        <charset val="134"/>
      </rPr>
      <t>2026</t>
    </r>
    <r>
      <rPr>
        <b/>
        <sz val="10"/>
        <color theme="1"/>
        <rFont val="宋体"/>
        <charset val="134"/>
      </rPr>
      <t>年</t>
    </r>
    <r>
      <rPr>
        <b/>
        <sz val="10"/>
        <color theme="1"/>
        <rFont val="Times New Roman"/>
        <charset val="134"/>
      </rPr>
      <t>07</t>
    </r>
    <r>
      <rPr>
        <b/>
        <sz val="10"/>
        <color theme="1"/>
        <rFont val="宋体"/>
        <charset val="134"/>
      </rPr>
      <t>月22</t>
    </r>
    <r>
      <rPr>
        <b/>
        <sz val="10"/>
        <color theme="1"/>
        <rFont val="宋体"/>
        <charset val="134"/>
      </rPr>
      <t>日</t>
    </r>
    <r>
      <rPr>
        <b/>
        <sz val="10"/>
        <color theme="1"/>
        <rFont val="Times New Roman"/>
        <charset val="134"/>
      </rPr>
      <t xml:space="preserve"> </t>
    </r>
  </si>
  <si>
    <r>
      <rPr>
        <b/>
        <sz val="10"/>
        <rFont val="Times New Roman"/>
        <charset val="134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charset val="134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charset val="134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charset val="134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charset val="134"/>
      </rPr>
      <t>,</t>
    </r>
    <r>
      <rPr>
        <b/>
        <sz val="10"/>
        <rFont val="楷体_GB2312"/>
        <charset val="134"/>
      </rPr>
      <t>转关货物杂费</t>
    </r>
    <r>
      <rPr>
        <b/>
        <sz val="10"/>
        <rFont val="Times New Roman"/>
        <charset val="134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charset val="134"/>
      </rPr>
      <t>;+1000KGS</t>
    </r>
    <r>
      <rPr>
        <b/>
        <sz val="10"/>
        <rFont val="楷体_GB2312"/>
        <charset val="134"/>
      </rPr>
      <t>以上免杂费，免一票报关费；连单费为</t>
    </r>
    <r>
      <rPr>
        <b/>
        <sz val="10"/>
        <rFont val="Times New Roman"/>
        <charset val="134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份，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</si>
  <si>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charset val="134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charset val="134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charset val="134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/</t>
    </r>
    <r>
      <rPr>
        <b/>
        <sz val="10"/>
        <rFont val="楷体_GB2312"/>
        <charset val="134"/>
      </rPr>
      <t>份</t>
    </r>
  </si>
  <si>
    <r>
      <rPr>
        <b/>
        <sz val="10"/>
        <color indexed="8"/>
        <rFont val="Times New Roman"/>
        <charset val="134"/>
      </rPr>
      <t>3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charset val="134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</si>
  <si>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color indexed="8"/>
        <rFont val="楷体_GB2312"/>
        <charset val="134"/>
      </rPr>
      <t>我司财务会将海关出具的《海关查验服务费确认单》传真给客户以确认查验费用。</t>
    </r>
  </si>
  <si>
    <r>
      <rPr>
        <b/>
        <sz val="10"/>
        <rFont val="Times New Roman"/>
        <charset val="134"/>
      </rPr>
      <t>4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charset val="134"/>
      </rPr>
      <t xml:space="preserve">: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charset val="134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charset val="134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charset val="134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charset val="134"/>
      </rPr>
      <t xml:space="preserve"> jinyq@szt.com.cn </t>
    </r>
  </si>
  <si>
    <r>
      <rPr>
        <b/>
        <sz val="10"/>
        <rFont val="楷体_GB2312"/>
        <charset val="134"/>
      </rPr>
      <t>中太客服人员联系方式：</t>
    </r>
  </si>
  <si>
    <r>
      <rPr>
        <b/>
        <sz val="10"/>
        <color indexed="8"/>
        <rFont val="Times New Roman"/>
        <charset val="134"/>
      </rPr>
      <t>***</t>
    </r>
    <r>
      <rPr>
        <b/>
        <sz val="10"/>
        <color indexed="8"/>
        <rFont val="楷体_GB2312"/>
        <charset val="134"/>
      </rPr>
      <t>即日起，凡是托盘货物，请在托书上注明托盘的尺寸。</t>
    </r>
  </si>
  <si>
    <r>
      <rPr>
        <b/>
        <sz val="10"/>
        <color indexed="8"/>
        <rFont val="楷体_GB2312"/>
        <charset val="134"/>
      </rPr>
      <t>凡是大尺寸的托盘及机器类的货物，请在注明尺寸的同时，出货前提供二份正本的保函与我司。</t>
    </r>
  </si>
  <si>
    <t xml:space="preserve">  上海中太国际货运代理有限公司欧洲报价表</t>
  </si>
  <si>
    <r>
      <rPr>
        <b/>
        <sz val="10"/>
        <rFont val="宋体"/>
        <charset val="134"/>
      </rPr>
      <t>航空公司</t>
    </r>
  </si>
  <si>
    <r>
      <rPr>
        <u/>
        <sz val="10"/>
        <color indexed="12"/>
        <rFont val="宋体"/>
        <charset val="134"/>
      </rPr>
      <t>南方航空</t>
    </r>
    <r>
      <rPr>
        <u/>
        <sz val="10"/>
        <color indexed="12"/>
        <rFont val="Times New Roman"/>
        <charset val="134"/>
      </rPr>
      <t>CZ</t>
    </r>
  </si>
  <si>
    <r>
      <rPr>
        <u/>
        <sz val="10"/>
        <color indexed="12"/>
        <rFont val="宋体"/>
        <charset val="134"/>
      </rPr>
      <t>长荣</t>
    </r>
    <r>
      <rPr>
        <u/>
        <sz val="10"/>
        <color indexed="12"/>
        <rFont val="Times New Roman"/>
        <charset val="134"/>
      </rPr>
      <t>BR</t>
    </r>
  </si>
  <si>
    <r>
      <rPr>
        <u/>
        <sz val="10"/>
        <color indexed="12"/>
        <rFont val="宋体"/>
        <charset val="134"/>
      </rPr>
      <t>卢森堡航空</t>
    </r>
    <r>
      <rPr>
        <u/>
        <sz val="10"/>
        <color indexed="12"/>
        <rFont val="Times New Roman"/>
        <charset val="134"/>
      </rPr>
      <t>CV</t>
    </r>
  </si>
  <si>
    <t>http://www.cargolux.com/</t>
  </si>
  <si>
    <r>
      <rPr>
        <u/>
        <sz val="10"/>
        <color indexed="12"/>
        <rFont val="宋体"/>
        <charset val="134"/>
      </rPr>
      <t>国航</t>
    </r>
    <r>
      <rPr>
        <u/>
        <sz val="10"/>
        <color indexed="12"/>
        <rFont val="Times New Roman"/>
        <charset val="134"/>
      </rPr>
      <t>CA</t>
    </r>
  </si>
  <si>
    <r>
      <rPr>
        <u/>
        <sz val="10"/>
        <color indexed="12"/>
        <rFont val="宋体"/>
        <charset val="134"/>
      </rPr>
      <t>大桥航空</t>
    </r>
    <r>
      <rPr>
        <u/>
        <sz val="10"/>
        <color indexed="12"/>
        <rFont val="Times New Roman"/>
        <charset val="134"/>
      </rPr>
      <t>RU</t>
    </r>
  </si>
  <si>
    <t>http://www.airbridgecargo.com/eng/customer/tracktrace/</t>
  </si>
  <si>
    <r>
      <rPr>
        <u/>
        <sz val="10"/>
        <color indexed="12"/>
        <rFont val="宋体"/>
        <charset val="134"/>
      </rPr>
      <t>美国博立航空</t>
    </r>
    <r>
      <rPr>
        <u/>
        <sz val="10"/>
        <color indexed="12"/>
        <rFont val="Times New Roman"/>
        <charset val="134"/>
      </rPr>
      <t>PO</t>
    </r>
  </si>
  <si>
    <t>http://www.polaraircargo.com/</t>
  </si>
  <si>
    <r>
      <rPr>
        <u/>
        <sz val="10"/>
        <color indexed="12"/>
        <rFont val="宋体"/>
        <charset val="134"/>
      </rPr>
      <t>阿塞拜疆丝绸之路航空</t>
    </r>
  </si>
  <si>
    <r>
      <rPr>
        <u/>
        <sz val="10"/>
        <color indexed="12"/>
        <rFont val="宋体"/>
        <charset val="134"/>
      </rPr>
      <t>土耳其航空</t>
    </r>
    <r>
      <rPr>
        <u/>
        <sz val="10"/>
        <color indexed="12"/>
        <rFont val="Times New Roman"/>
        <charset val="134"/>
      </rPr>
      <t>TK</t>
    </r>
  </si>
  <si>
    <t>http://www.thy.com/en-INT/services/cargo_services/index.aspx</t>
  </si>
  <si>
    <r>
      <rPr>
        <u/>
        <sz val="10"/>
        <color indexed="12"/>
        <rFont val="宋体"/>
        <charset val="134"/>
      </rPr>
      <t>俄罗斯航空</t>
    </r>
    <r>
      <rPr>
        <u/>
        <sz val="10"/>
        <color indexed="12"/>
        <rFont val="Times New Roman"/>
        <charset val="134"/>
      </rPr>
      <t>SU</t>
    </r>
  </si>
  <si>
    <t>http://www.cargoserv.com/tracking.asp?Carrier=SU&amp;Pfx=555</t>
  </si>
  <si>
    <r>
      <rPr>
        <u/>
        <sz val="10"/>
        <color indexed="12"/>
        <rFont val="宋体"/>
        <charset val="134"/>
      </rPr>
      <t>菲律宾航空</t>
    </r>
    <r>
      <rPr>
        <u/>
        <sz val="10"/>
        <color indexed="12"/>
        <rFont val="Times New Roman"/>
        <charset val="134"/>
      </rPr>
      <t>PR</t>
    </r>
  </si>
  <si>
    <r>
      <rPr>
        <u/>
        <sz val="10"/>
        <color indexed="12"/>
        <rFont val="宋体"/>
        <charset val="134"/>
      </rPr>
      <t>越南航空</t>
    </r>
    <r>
      <rPr>
        <u/>
        <sz val="10"/>
        <color indexed="12"/>
        <rFont val="Times New Roman"/>
        <charset val="134"/>
      </rPr>
      <t>VN</t>
    </r>
  </si>
  <si>
    <r>
      <rPr>
        <b/>
        <sz val="10"/>
        <color indexed="9"/>
        <rFont val="楷体_GB2312"/>
        <charset val="134"/>
      </rPr>
      <t>一、南方航空</t>
    </r>
    <r>
      <rPr>
        <b/>
        <sz val="10"/>
        <color indexed="9"/>
        <rFont val="Times New Roman"/>
        <charset val="134"/>
      </rPr>
      <t xml:space="preserve">  ( 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charset val="134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charset val="134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charset val="134"/>
      </rPr>
      <t>)</t>
    </r>
  </si>
  <si>
    <r>
      <rPr>
        <b/>
        <sz val="10"/>
        <color indexed="8"/>
        <rFont val="Times New Roman"/>
        <charset val="134"/>
      </rPr>
      <t>1</t>
    </r>
    <r>
      <rPr>
        <b/>
        <sz val="10"/>
        <color indexed="8"/>
        <rFont val="楷体_GB2312"/>
        <charset val="134"/>
      </rPr>
      <t>、上海南航</t>
    </r>
    <r>
      <rPr>
        <b/>
        <sz val="10"/>
        <color indexed="8"/>
        <rFont val="Times New Roman"/>
        <charset val="134"/>
      </rPr>
      <t xml:space="preserve">        </t>
    </r>
    <r>
      <rPr>
        <b/>
        <sz val="10"/>
        <color indexed="8"/>
        <rFont val="楷体_GB2312"/>
        <charset val="134"/>
      </rPr>
      <t>航班号：</t>
    </r>
    <r>
      <rPr>
        <b/>
        <sz val="10"/>
        <color indexed="8"/>
        <rFont val="Times New Roman"/>
        <charset val="134"/>
      </rPr>
      <t>CZ451/3,5,7 ETD0005 PVG-AMS   CZ453/1.4,6 ETD0035 PVG-AMS   CZ461/357 CZ463/146(0650-1920) PVG-FRA</t>
    </r>
  </si>
  <si>
    <t>CZ2543/3  CZ2541/4  ETD05:50 PVG-STN-LHR</t>
  </si>
  <si>
    <t>AMS 1:167</t>
  </si>
  <si>
    <r>
      <rPr>
        <sz val="9"/>
        <color theme="1"/>
        <rFont val="微软雅黑"/>
        <charset val="134"/>
      </rPr>
      <t>托盘</t>
    </r>
    <r>
      <rPr>
        <sz val="9"/>
        <color theme="1"/>
        <rFont val="Times New Roman"/>
        <charset val="134"/>
      </rPr>
      <t>+1/K</t>
    </r>
  </si>
  <si>
    <t>AMS 1:200</t>
  </si>
  <si>
    <r>
      <rPr>
        <sz val="9"/>
        <color theme="1"/>
        <rFont val="微软雅黑"/>
        <charset val="134"/>
      </rPr>
      <t>托盘</t>
    </r>
    <r>
      <rPr>
        <sz val="9"/>
        <color theme="1"/>
        <rFont val="Times New Roman"/>
        <charset val="134"/>
      </rPr>
      <t>+2/K</t>
    </r>
  </si>
  <si>
    <t>AMS 1:250</t>
  </si>
  <si>
    <t>AMS 1:300</t>
  </si>
  <si>
    <t>AMS 1:500</t>
  </si>
  <si>
    <t>FRA 1:167</t>
  </si>
  <si>
    <r>
      <rPr>
        <sz val="9"/>
        <color theme="1"/>
        <rFont val="微软雅黑"/>
        <charset val="134"/>
      </rPr>
      <t>托盘</t>
    </r>
    <r>
      <rPr>
        <sz val="9"/>
        <color theme="1"/>
        <rFont val="Times New Roman"/>
        <charset val="134"/>
      </rPr>
      <t>+3/K</t>
    </r>
  </si>
  <si>
    <t>FRA 1:200</t>
  </si>
  <si>
    <t>FRA 1:250</t>
  </si>
  <si>
    <t>FRA 1:300</t>
  </si>
  <si>
    <t>FRA 1:500</t>
  </si>
  <si>
    <r>
      <rPr>
        <b/>
        <sz val="10"/>
        <rFont val="Times New Roman"/>
        <charset val="134"/>
      </rPr>
      <t>2</t>
    </r>
    <r>
      <rPr>
        <b/>
        <sz val="10"/>
        <rFont val="楷体_GB2312"/>
        <charset val="134"/>
      </rPr>
      <t>、南航国内转关</t>
    </r>
  </si>
  <si>
    <r>
      <rPr>
        <b/>
        <sz val="10"/>
        <rFont val="楷体_GB2312"/>
        <charset val="134"/>
      </rPr>
      <t>自</t>
    </r>
    <r>
      <rPr>
        <b/>
        <sz val="10"/>
        <rFont val="Times New Roman"/>
        <charset val="134"/>
      </rPr>
      <t>2015</t>
    </r>
    <r>
      <rPr>
        <b/>
        <sz val="10"/>
        <rFont val="楷体_GB2312"/>
        <charset val="134"/>
      </rPr>
      <t>年</t>
    </r>
    <r>
      <rPr>
        <b/>
        <sz val="10"/>
        <rFont val="Times New Roman"/>
        <charset val="134"/>
      </rPr>
      <t>12</t>
    </r>
    <r>
      <rPr>
        <b/>
        <sz val="10"/>
        <rFont val="楷体_GB2312"/>
        <charset val="134"/>
      </rPr>
      <t>月</t>
    </r>
    <r>
      <rPr>
        <b/>
        <sz val="10"/>
        <rFont val="Times New Roman"/>
        <charset val="134"/>
      </rPr>
      <t>1</t>
    </r>
    <r>
      <rPr>
        <b/>
        <sz val="10"/>
        <rFont val="楷体_GB2312"/>
        <charset val="134"/>
      </rPr>
      <t>日起，接南航通知所有国内转关的货物另加收海关信息处理费</t>
    </r>
    <r>
      <rPr>
        <b/>
        <sz val="10"/>
        <rFont val="Times New Roman"/>
        <charset val="134"/>
      </rPr>
      <t>(CGC)</t>
    </r>
    <r>
      <rPr>
        <b/>
        <sz val="10"/>
        <rFont val="楷体_GB2312"/>
        <charset val="134"/>
      </rPr>
      <t>每份主单</t>
    </r>
    <r>
      <rPr>
        <b/>
        <sz val="10"/>
        <rFont val="Times New Roman"/>
        <charset val="134"/>
      </rPr>
      <t>10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charset val="134"/>
      </rPr>
      <t>+</t>
    </r>
    <r>
      <rPr>
        <b/>
        <sz val="10"/>
        <rFont val="楷体_GB2312"/>
        <charset val="134"/>
      </rPr>
      <t>每份分单</t>
    </r>
    <r>
      <rPr>
        <b/>
        <sz val="10"/>
        <rFont val="Times New Roman"/>
        <charset val="134"/>
      </rPr>
      <t>10</t>
    </r>
    <r>
      <rPr>
        <b/>
        <sz val="10"/>
        <rFont val="楷体_GB2312"/>
        <charset val="134"/>
      </rPr>
      <t>元</t>
    </r>
  </si>
  <si>
    <r>
      <rPr>
        <b/>
        <sz val="10"/>
        <rFont val="楷体_GB2312"/>
        <charset val="134"/>
      </rPr>
      <t>注意事项</t>
    </r>
    <r>
      <rPr>
        <b/>
        <sz val="10"/>
        <rFont val="Times New Roman"/>
        <charset val="134"/>
      </rPr>
      <t xml:space="preserve">: </t>
    </r>
    <r>
      <rPr>
        <b/>
        <sz val="10"/>
        <rFont val="楷体_GB2312"/>
        <charset val="134"/>
      </rPr>
      <t>广州南航要求此航班上货物底面积压强小于</t>
    </r>
    <r>
      <rPr>
        <b/>
        <sz val="10"/>
        <rFont val="Times New Roman"/>
        <charset val="134"/>
      </rPr>
      <t>600,</t>
    </r>
    <r>
      <rPr>
        <b/>
        <sz val="10"/>
        <rFont val="楷体_GB2312"/>
        <charset val="134"/>
      </rPr>
      <t>否则需要在货物的底部另加平板包装，请在接受托盘货物时留意。</t>
    </r>
  </si>
  <si>
    <r>
      <rPr>
        <b/>
        <sz val="10"/>
        <rFont val="楷体_GB2312"/>
        <charset val="134"/>
      </rPr>
      <t>客机</t>
    </r>
    <r>
      <rPr>
        <b/>
        <sz val="10"/>
        <rFont val="Times New Roman"/>
        <charset val="134"/>
      </rPr>
      <t>: CZ307/daily CAN-AMS  CZ347/daily CAN-CDG CZ303/dailyCAN-LHR</t>
    </r>
    <r>
      <rPr>
        <b/>
        <sz val="10"/>
        <rFont val="楷体_GB2312"/>
        <charset val="134"/>
      </rPr>
      <t>货机</t>
    </r>
    <r>
      <rPr>
        <b/>
        <sz val="10"/>
        <rFont val="Times New Roman"/>
        <charset val="134"/>
      </rPr>
      <t>:CZ465/146  CAN-STN-FRA  CZ355/3,5,7 CAN-SVO CZ645/135(2130)CAN-FCO</t>
    </r>
  </si>
  <si>
    <t>广州直达点运价</t>
  </si>
  <si>
    <t>AMS1:250</t>
  </si>
  <si>
    <t>FRA1:250</t>
  </si>
  <si>
    <t>CDG1:250</t>
  </si>
  <si>
    <t>LHR1:250</t>
  </si>
  <si>
    <t>LGW</t>
  </si>
  <si>
    <t>LGW1:250</t>
  </si>
  <si>
    <r>
      <rPr>
        <b/>
        <sz val="10"/>
        <color theme="1"/>
        <rFont val="Times New Roman"/>
        <charset val="134"/>
      </rPr>
      <t>NLU</t>
    </r>
  </si>
  <si>
    <r>
      <rPr>
        <b/>
        <sz val="10"/>
        <color theme="1"/>
        <rFont val="Times New Roman"/>
        <charset val="134"/>
      </rPr>
      <t>NLU</t>
    </r>
    <r>
      <rPr>
        <b/>
        <sz val="10"/>
        <color theme="1"/>
        <rFont val="楷体_GB2312"/>
        <charset val="134"/>
      </rPr>
      <t>重货</t>
    </r>
    <r>
      <rPr>
        <b/>
        <sz val="10"/>
        <color theme="1"/>
        <rFont val="Times New Roman"/>
        <charset val="134"/>
      </rPr>
      <t>1:250</t>
    </r>
  </si>
  <si>
    <r>
      <rPr>
        <b/>
        <sz val="10"/>
        <color theme="1"/>
        <rFont val="Times New Roman"/>
        <charset val="134"/>
      </rPr>
      <t>SVO(</t>
    </r>
    <r>
      <rPr>
        <b/>
        <sz val="10"/>
        <color theme="1"/>
        <rFont val="楷体_GB2312"/>
        <charset val="134"/>
      </rPr>
      <t>广州中转）托盘</t>
    </r>
  </si>
  <si>
    <r>
      <rPr>
        <b/>
        <sz val="10"/>
        <color theme="1"/>
        <rFont val="Times New Roman"/>
        <charset val="134"/>
      </rPr>
      <t>SVO</t>
    </r>
    <r>
      <rPr>
        <b/>
        <sz val="10"/>
        <color theme="1"/>
        <rFont val="宋体"/>
        <charset val="134"/>
      </rPr>
      <t>重货</t>
    </r>
    <r>
      <rPr>
        <b/>
        <sz val="10"/>
        <color theme="1"/>
        <rFont val="Times New Roman"/>
        <charset val="134"/>
      </rPr>
      <t>1:250</t>
    </r>
  </si>
  <si>
    <t>BUD</t>
  </si>
  <si>
    <t>BUD1:250</t>
  </si>
  <si>
    <t>BEG</t>
  </si>
  <si>
    <t>BEG1:250</t>
  </si>
  <si>
    <t>MAD</t>
  </si>
  <si>
    <t>MAD1:250</t>
  </si>
  <si>
    <r>
      <rPr>
        <b/>
        <sz val="10"/>
        <color theme="0"/>
        <rFont val="楷体_GB2312"/>
        <charset val="134"/>
      </rPr>
      <t>二、东方航空</t>
    </r>
    <r>
      <rPr>
        <b/>
        <sz val="10"/>
        <color theme="0"/>
        <rFont val="Times New Roman"/>
        <charset val="134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charset val="134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charset val="134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charset val="134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charset val="134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charset val="134"/>
      </rPr>
      <t>RMB11.25/KG,</t>
    </r>
    <r>
      <rPr>
        <b/>
        <sz val="10"/>
        <color theme="0"/>
        <rFont val="楷体_GB2312"/>
        <charset val="134"/>
      </rPr>
      <t>安全附加费</t>
    </r>
    <r>
      <rPr>
        <b/>
        <sz val="10"/>
        <color theme="0"/>
        <rFont val="Times New Roman"/>
        <charset val="134"/>
      </rPr>
      <t>RMB1.2/KG,</t>
    </r>
    <r>
      <rPr>
        <b/>
        <sz val="10"/>
        <color theme="0"/>
        <rFont val="楷体_GB2312"/>
        <charset val="134"/>
      </rPr>
      <t>单票最低消费</t>
    </r>
    <r>
      <rPr>
        <b/>
        <sz val="10"/>
        <color theme="0"/>
        <rFont val="Times New Roman"/>
        <charset val="134"/>
      </rPr>
      <t>RMB50.00)</t>
    </r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</si>
  <si>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>MU551/daily ETD:13:55 PVG-LHR</t>
    </r>
  </si>
  <si>
    <r>
      <rPr>
        <b/>
        <sz val="10"/>
        <rFont val="MingLiU_HKSCS-ExtB"/>
        <charset val="136"/>
      </rPr>
      <t>备注</t>
    </r>
  </si>
  <si>
    <t xml:space="preserve">LHR </t>
  </si>
  <si>
    <t>LHR1:300</t>
  </si>
  <si>
    <t>LHR1:500</t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</si>
  <si>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>CK205/daily ETD:10.30 PVG-AMS</t>
    </r>
  </si>
  <si>
    <r>
      <rPr>
        <sz val="10"/>
        <color theme="1"/>
        <rFont val="宋体"/>
        <charset val="134"/>
      </rPr>
      <t>托盘</t>
    </r>
    <r>
      <rPr>
        <sz val="10"/>
        <color theme="1"/>
        <rFont val="Times New Roman"/>
        <charset val="134"/>
      </rPr>
      <t>+3/K</t>
    </r>
  </si>
  <si>
    <r>
      <rPr>
        <sz val="10"/>
        <color theme="1"/>
        <rFont val="宋体"/>
        <charset val="134"/>
      </rPr>
      <t>托盘</t>
    </r>
    <r>
      <rPr>
        <sz val="10"/>
        <color theme="1"/>
        <rFont val="Times New Roman"/>
        <charset val="134"/>
      </rPr>
      <t>+2/K</t>
    </r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</si>
  <si>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 xml:space="preserve">CK211/3.5.7  CK201/1.4.6  PVG-FRA </t>
    </r>
  </si>
  <si>
    <r>
      <rPr>
        <b/>
        <sz val="10"/>
        <color rgb="FFFF0000"/>
        <rFont val="宋体"/>
        <charset val="134"/>
      </rPr>
      <t>托盘</t>
    </r>
    <r>
      <rPr>
        <b/>
        <sz val="10"/>
        <color rgb="FFFF0000"/>
        <rFont val="Times New Roman"/>
        <charset val="134"/>
      </rPr>
      <t>+1/K</t>
    </r>
  </si>
  <si>
    <r>
      <rPr>
        <b/>
        <sz val="10"/>
        <color theme="0"/>
        <rFont val="MingLiU_HKSCS-ExtB"/>
        <charset val="136"/>
      </rPr>
      <t>三、卢森堡航空</t>
    </r>
    <r>
      <rPr>
        <b/>
        <sz val="10"/>
        <color theme="0"/>
        <rFont val="Times New Roman"/>
        <charset val="134"/>
      </rPr>
      <t xml:space="preserve"> (</t>
    </r>
    <r>
      <rPr>
        <b/>
        <sz val="10"/>
        <color theme="0"/>
        <rFont val="MingLiU_HKSCS-ExtB"/>
        <charset val="136"/>
      </rPr>
      <t>自</t>
    </r>
    <r>
      <rPr>
        <b/>
        <sz val="10"/>
        <color theme="0"/>
        <rFont val="Times New Roman"/>
        <charset val="134"/>
      </rPr>
      <t>2016</t>
    </r>
    <r>
      <rPr>
        <b/>
        <sz val="10"/>
        <color theme="0"/>
        <rFont val="MingLiU_HKSCS-ExtB"/>
        <charset val="136"/>
      </rPr>
      <t>年</t>
    </r>
    <r>
      <rPr>
        <b/>
        <sz val="10"/>
        <color theme="0"/>
        <rFont val="Times New Roman"/>
        <charset val="134"/>
      </rPr>
      <t>09</t>
    </r>
    <r>
      <rPr>
        <b/>
        <sz val="10"/>
        <color theme="0"/>
        <rFont val="MingLiU_HKSCS-ExtB"/>
        <charset val="136"/>
      </rPr>
      <t>月</t>
    </r>
    <r>
      <rPr>
        <b/>
        <sz val="10"/>
        <color theme="0"/>
        <rFont val="Times New Roman"/>
        <charset val="134"/>
      </rPr>
      <t>10</t>
    </r>
    <r>
      <rPr>
        <b/>
        <sz val="10"/>
        <color theme="0"/>
        <rFont val="MingLiU_HKSCS-ExtB"/>
        <charset val="136"/>
      </rPr>
      <t>日起实行，含燃油附加费</t>
    </r>
    <r>
      <rPr>
        <b/>
        <sz val="10"/>
        <color theme="0"/>
        <rFont val="Times New Roman"/>
        <charset val="134"/>
      </rPr>
      <t>RMB10.00/KG</t>
    </r>
    <r>
      <rPr>
        <b/>
        <sz val="10"/>
        <color theme="0"/>
        <rFont val="MingLiU_HKSCS-ExtB"/>
        <charset val="136"/>
      </rPr>
      <t>和安全附加费</t>
    </r>
    <r>
      <rPr>
        <b/>
        <sz val="10"/>
        <color theme="0"/>
        <rFont val="Times New Roman"/>
        <charset val="134"/>
      </rPr>
      <t>RMB1.00/KG,</t>
    </r>
    <r>
      <rPr>
        <b/>
        <sz val="10"/>
        <color theme="0"/>
        <rFont val="MingLiU_HKSCS-ExtB"/>
        <charset val="136"/>
      </rPr>
      <t>安全附加费单票最低收取</t>
    </r>
    <r>
      <rPr>
        <b/>
        <sz val="10"/>
        <color theme="0"/>
        <rFont val="Times New Roman"/>
        <charset val="134"/>
      </rPr>
      <t>RMB50.00)</t>
    </r>
  </si>
  <si>
    <r>
      <rPr>
        <b/>
        <sz val="10"/>
        <rFont val="MingLiU_HKSCS-ExtB"/>
        <charset val="136"/>
      </rPr>
      <t>信息费收取标准：每份分单收取信息费</t>
    </r>
    <r>
      <rPr>
        <b/>
        <sz val="10"/>
        <rFont val="Times New Roman"/>
        <charset val="134"/>
      </rPr>
      <t>RMB50.00</t>
    </r>
    <r>
      <rPr>
        <b/>
        <sz val="10"/>
        <rFont val="MingLiU_HKSCS-ExtB"/>
        <charset val="136"/>
      </rPr>
      <t>，如无分单，按每份主单收取信息费</t>
    </r>
    <r>
      <rPr>
        <b/>
        <sz val="10"/>
        <rFont val="Times New Roman"/>
        <charset val="134"/>
      </rPr>
      <t>RMB100.00</t>
    </r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</si>
  <si>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 xml:space="preserve">CV699 PVG/LUX  D1,3.5.6  ETD:23:30  </t>
    </r>
  </si>
  <si>
    <t>DEST</t>
  </si>
  <si>
    <t>EUR 01</t>
  </si>
  <si>
    <t>EUR 02</t>
  </si>
  <si>
    <t>EUR 03</t>
  </si>
  <si>
    <t>EUR01</t>
  </si>
  <si>
    <t>EUR02</t>
  </si>
  <si>
    <t>EUR03</t>
  </si>
  <si>
    <t>GVA</t>
  </si>
  <si>
    <t>ALC</t>
  </si>
  <si>
    <t>GLA</t>
  </si>
  <si>
    <t>NCL</t>
  </si>
  <si>
    <t>ABZ</t>
  </si>
  <si>
    <t>GOA</t>
  </si>
  <si>
    <t>SOF</t>
  </si>
  <si>
    <t>BCN</t>
  </si>
  <si>
    <t>HAJ</t>
  </si>
  <si>
    <t>NTE</t>
  </si>
  <si>
    <t>ARN</t>
  </si>
  <si>
    <t>GOT</t>
  </si>
  <si>
    <t>OSL</t>
  </si>
  <si>
    <t>SVG</t>
  </si>
  <si>
    <t>BER</t>
  </si>
  <si>
    <t>HAM</t>
  </si>
  <si>
    <t>NUE</t>
  </si>
  <si>
    <t>BHX</t>
  </si>
  <si>
    <t>GRZ</t>
  </si>
  <si>
    <t>OTP</t>
  </si>
  <si>
    <t>BFS</t>
  </si>
  <si>
    <t>LJU</t>
  </si>
  <si>
    <t>TRS</t>
  </si>
  <si>
    <t>BRE</t>
  </si>
  <si>
    <t>LEJ</t>
  </si>
  <si>
    <t>ORY</t>
  </si>
  <si>
    <t>BIO</t>
  </si>
  <si>
    <t>SZG</t>
  </si>
  <si>
    <t>BGO</t>
  </si>
  <si>
    <t>NAP</t>
  </si>
  <si>
    <t>VNO</t>
  </si>
  <si>
    <t>BRN</t>
  </si>
  <si>
    <t>LGG</t>
  </si>
  <si>
    <t>PRG</t>
  </si>
  <si>
    <t>BLL</t>
  </si>
  <si>
    <t>LIS</t>
  </si>
  <si>
    <t>BLQ</t>
  </si>
  <si>
    <t>OPO</t>
  </si>
  <si>
    <t>BRU</t>
  </si>
  <si>
    <t>RTM</t>
  </si>
  <si>
    <t>BOD</t>
  </si>
  <si>
    <t>VCE</t>
  </si>
  <si>
    <t>DUB</t>
  </si>
  <si>
    <t>ORK</t>
  </si>
  <si>
    <t>BSL</t>
  </si>
  <si>
    <t>LIL</t>
  </si>
  <si>
    <t>STN</t>
  </si>
  <si>
    <t>BRS</t>
  </si>
  <si>
    <t>MAN</t>
  </si>
  <si>
    <t>VLC</t>
  </si>
  <si>
    <t>FCO</t>
  </si>
  <si>
    <t>PIK</t>
  </si>
  <si>
    <t>LIN</t>
  </si>
  <si>
    <t>STR</t>
  </si>
  <si>
    <t>BTS</t>
  </si>
  <si>
    <t>MLH</t>
  </si>
  <si>
    <t>WAW</t>
  </si>
  <si>
    <t>FLR</t>
  </si>
  <si>
    <t>SNN</t>
  </si>
  <si>
    <t>CGN</t>
  </si>
  <si>
    <t>LNZ</t>
  </si>
  <si>
    <t>SXB</t>
  </si>
  <si>
    <t>MMX</t>
  </si>
  <si>
    <t>ZAZ</t>
  </si>
  <si>
    <t>LUX</t>
  </si>
  <si>
    <t>TLS</t>
  </si>
  <si>
    <t>CWL</t>
  </si>
  <si>
    <t>MPL</t>
  </si>
  <si>
    <t>DTM</t>
  </si>
  <si>
    <t>LYS</t>
  </si>
  <si>
    <t>VIE</t>
  </si>
  <si>
    <t>DRS</t>
  </si>
  <si>
    <t>NCE</t>
  </si>
  <si>
    <t>DUS</t>
  </si>
  <si>
    <t>MRS</t>
  </si>
  <si>
    <t>ZRH</t>
  </si>
  <si>
    <t>FMO</t>
  </si>
  <si>
    <t>MST</t>
  </si>
  <si>
    <r>
      <rPr>
        <b/>
        <sz val="10"/>
        <color theme="0"/>
        <rFont val="MingLiU_HKSCS-ExtB"/>
        <charset val="136"/>
      </rPr>
      <t>四、国航</t>
    </r>
    <r>
      <rPr>
        <b/>
        <sz val="10"/>
        <color theme="0"/>
        <rFont val="Times New Roman"/>
        <charset val="134"/>
      </rPr>
      <t xml:space="preserve"> (</t>
    </r>
    <r>
      <rPr>
        <b/>
        <sz val="10"/>
        <color theme="0"/>
        <rFont val="MingLiU_HKSCS-ExtB"/>
        <charset val="136"/>
      </rPr>
      <t>自</t>
    </r>
    <r>
      <rPr>
        <b/>
        <sz val="10"/>
        <color theme="0"/>
        <rFont val="Times New Roman"/>
        <charset val="134"/>
      </rPr>
      <t>2018</t>
    </r>
    <r>
      <rPr>
        <b/>
        <sz val="10"/>
        <color theme="0"/>
        <rFont val="MingLiU_HKSCS-ExtB"/>
        <charset val="136"/>
      </rPr>
      <t>年</t>
    </r>
    <r>
      <rPr>
        <b/>
        <sz val="10"/>
        <color theme="0"/>
        <rFont val="Times New Roman"/>
        <charset val="134"/>
      </rPr>
      <t>05</t>
    </r>
    <r>
      <rPr>
        <b/>
        <sz val="10"/>
        <color theme="0"/>
        <rFont val="MingLiU_HKSCS-ExtB"/>
        <charset val="136"/>
      </rPr>
      <t>月</t>
    </r>
    <r>
      <rPr>
        <b/>
        <sz val="10"/>
        <color theme="0"/>
        <rFont val="Times New Roman"/>
        <charset val="134"/>
      </rPr>
      <t>01</t>
    </r>
    <r>
      <rPr>
        <b/>
        <sz val="10"/>
        <color theme="0"/>
        <rFont val="MingLiU_HKSCS-ExtB"/>
        <charset val="136"/>
      </rPr>
      <t>日起实行，含燃油附加费</t>
    </r>
    <r>
      <rPr>
        <b/>
        <sz val="10"/>
        <color theme="0"/>
        <rFont val="Times New Roman"/>
        <charset val="134"/>
      </rPr>
      <t>RMB4.50/KG</t>
    </r>
    <r>
      <rPr>
        <b/>
        <sz val="10"/>
        <color theme="0"/>
        <rFont val="MingLiU_HKSCS-ExtB"/>
        <charset val="136"/>
      </rPr>
      <t>和安全附加费</t>
    </r>
    <r>
      <rPr>
        <b/>
        <sz val="10"/>
        <color theme="0"/>
        <rFont val="Times New Roman"/>
        <charset val="134"/>
      </rPr>
      <t>RMB1.20/KG,</t>
    </r>
    <r>
      <rPr>
        <b/>
        <sz val="10"/>
        <color theme="0"/>
        <rFont val="MingLiU_HKSCS-ExtB"/>
        <charset val="136"/>
      </rPr>
      <t>安全附加费单票最低收取</t>
    </r>
    <r>
      <rPr>
        <b/>
        <sz val="10"/>
        <color theme="0"/>
        <rFont val="Times New Roman"/>
        <charset val="134"/>
      </rPr>
      <t>RMB50.00)</t>
    </r>
  </si>
  <si>
    <r>
      <rPr>
        <b/>
        <sz val="10"/>
        <rFont val="MingLiU_HKSCS-ExtB"/>
        <charset val="136"/>
      </rPr>
      <t>信息费收取标准：每份分单收取信息费</t>
    </r>
    <r>
      <rPr>
        <b/>
        <sz val="10"/>
        <rFont val="Times New Roman"/>
        <charset val="134"/>
      </rPr>
      <t>RMB40.00</t>
    </r>
    <r>
      <rPr>
        <b/>
        <sz val="10"/>
        <rFont val="MingLiU_HKSCS-ExtB"/>
        <charset val="136"/>
      </rPr>
      <t>，如无分单，按每份主单收取信息费</t>
    </r>
    <r>
      <rPr>
        <b/>
        <sz val="10"/>
        <rFont val="Times New Roman"/>
        <charset val="134"/>
      </rPr>
      <t>RMB40.00</t>
    </r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</si>
  <si>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>CA3107/ 4  ETD01:30 PVG-MXP</t>
    </r>
  </si>
  <si>
    <t xml:space="preserve">MXP </t>
  </si>
  <si>
    <t>MXP 1:200</t>
  </si>
  <si>
    <t>MXP 1:300</t>
  </si>
  <si>
    <t>MXP 1:400</t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</si>
  <si>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>CA1039/1.3.4.5.7 ETD:10:30  PVG-AMS</t>
    </r>
  </si>
  <si>
    <r>
      <rPr>
        <b/>
        <sz val="10"/>
        <color rgb="FFFF0000"/>
        <rFont val="宋体"/>
        <charset val="134"/>
      </rPr>
      <t>托盘</t>
    </r>
    <r>
      <rPr>
        <b/>
        <sz val="10"/>
        <color rgb="FFFF0000"/>
        <rFont val="Times New Roman"/>
        <charset val="134"/>
      </rPr>
      <t>+2/K</t>
    </r>
  </si>
  <si>
    <r>
      <rPr>
        <b/>
        <sz val="10"/>
        <rFont val="MingLiU_HKSCS-ExtB"/>
        <charset val="136"/>
      </rPr>
      <t>航班号：</t>
    </r>
    <r>
      <rPr>
        <b/>
        <sz val="10"/>
        <rFont val="Times New Roman"/>
        <charset val="134"/>
      </rPr>
      <t xml:space="preserve">CA1041/1.2 ETD:04:25  PVG-FRA </t>
    </r>
  </si>
  <si>
    <r>
      <rPr>
        <sz val="10"/>
        <rFont val="微软雅黑"/>
        <charset val="134"/>
      </rPr>
      <t>目的站</t>
    </r>
  </si>
  <si>
    <r>
      <rPr>
        <sz val="10"/>
        <rFont val="微软雅黑"/>
        <charset val="134"/>
      </rPr>
      <t>最低收费（</t>
    </r>
    <r>
      <rPr>
        <sz val="10"/>
        <rFont val="Times New Roman"/>
        <charset val="134"/>
      </rPr>
      <t>MIN)</t>
    </r>
  </si>
  <si>
    <r>
      <rPr>
        <sz val="10"/>
        <rFont val="微软雅黑"/>
        <charset val="134"/>
      </rPr>
      <t>单公斤卡车价格</t>
    </r>
  </si>
  <si>
    <r>
      <rPr>
        <sz val="10"/>
        <rFont val="微软雅黑"/>
        <charset val="134"/>
      </rPr>
      <t>中转点</t>
    </r>
  </si>
  <si>
    <r>
      <rPr>
        <sz val="10"/>
        <rFont val="微软雅黑"/>
        <charset val="134"/>
      </rPr>
      <t>备注</t>
    </r>
  </si>
  <si>
    <r>
      <rPr>
        <sz val="10"/>
        <rFont val="微软雅黑"/>
        <charset val="134"/>
      </rPr>
      <t>卡车中转</t>
    </r>
  </si>
  <si>
    <t>BSL/MLH</t>
  </si>
  <si>
    <t>——</t>
  </si>
  <si>
    <t>REK</t>
  </si>
  <si>
    <r>
      <rPr>
        <sz val="10"/>
        <rFont val="Times New Roman"/>
        <charset val="134"/>
      </rPr>
      <t>SPA</t>
    </r>
    <r>
      <rPr>
        <sz val="10"/>
        <rFont val="微软雅黑"/>
        <charset val="134"/>
      </rPr>
      <t>协议</t>
    </r>
  </si>
  <si>
    <t>RNS</t>
  </si>
  <si>
    <t>KBP</t>
  </si>
  <si>
    <t>TXL</t>
  </si>
  <si>
    <t>AOI</t>
  </si>
  <si>
    <t>MIL</t>
  </si>
  <si>
    <t>MTB</t>
  </si>
  <si>
    <t>PSA</t>
  </si>
  <si>
    <t>TRN</t>
  </si>
  <si>
    <t>VRN</t>
  </si>
  <si>
    <t>ATH</t>
  </si>
  <si>
    <t>EDI</t>
  </si>
  <si>
    <t>EIN</t>
  </si>
  <si>
    <t>EMA</t>
  </si>
  <si>
    <t>ENS</t>
  </si>
  <si>
    <t>LPL</t>
  </si>
  <si>
    <t>MMA</t>
  </si>
  <si>
    <t>NRK</t>
  </si>
  <si>
    <t>OST</t>
  </si>
  <si>
    <t>SCN</t>
  </si>
  <si>
    <t>PRN</t>
  </si>
  <si>
    <t>SJJ</t>
  </si>
  <si>
    <t>SKP</t>
  </si>
  <si>
    <t>TGD</t>
  </si>
  <si>
    <t>TIA</t>
  </si>
  <si>
    <t>TLV</t>
  </si>
  <si>
    <t>ZAG</t>
  </si>
  <si>
    <r>
      <rPr>
        <b/>
        <sz val="10"/>
        <color rgb="FFFF0000"/>
        <rFont val="宋体"/>
        <charset val="134"/>
      </rPr>
      <t>更新日期：</t>
    </r>
    <r>
      <rPr>
        <b/>
        <sz val="10"/>
        <color rgb="FFFF0000"/>
        <rFont val="Times New Roman"/>
        <charset val="134"/>
      </rPr>
      <t>2026</t>
    </r>
    <r>
      <rPr>
        <b/>
        <sz val="10"/>
        <color rgb="FFFF0000"/>
        <rFont val="宋体"/>
        <charset val="134"/>
      </rPr>
      <t>年</t>
    </r>
    <r>
      <rPr>
        <b/>
        <sz val="10"/>
        <color rgb="FFFF0000"/>
        <rFont val="Times New Roman"/>
        <charset val="134"/>
      </rPr>
      <t>07</t>
    </r>
    <r>
      <rPr>
        <b/>
        <sz val="10"/>
        <color rgb="FFFF0000"/>
        <rFont val="宋体"/>
        <charset val="134"/>
      </rPr>
      <t>月</t>
    </r>
    <r>
      <rPr>
        <b/>
        <sz val="10"/>
        <color rgb="FFFF0000"/>
        <rFont val="Times New Roman"/>
        <charset val="134"/>
      </rPr>
      <t>01</t>
    </r>
    <r>
      <rPr>
        <b/>
        <sz val="10"/>
        <color rgb="FFFF0000"/>
        <rFont val="宋体"/>
        <charset val="134"/>
      </rPr>
      <t>日</t>
    </r>
  </si>
  <si>
    <t xml:space="preserve">  上海中太国际货运代理有限公司美洲报价表</t>
  </si>
  <si>
    <r>
      <rPr>
        <b/>
        <sz val="9"/>
        <rFont val="楷体_GB2312"/>
        <charset val="134"/>
      </rPr>
      <t>航空公司</t>
    </r>
  </si>
  <si>
    <r>
      <rPr>
        <b/>
        <sz val="10"/>
        <color indexed="8"/>
        <rFont val="楷体_GB2312"/>
        <charset val="134"/>
      </rPr>
      <t>货物航班信息查询网站</t>
    </r>
  </si>
  <si>
    <r>
      <rPr>
        <u/>
        <sz val="9"/>
        <color indexed="12"/>
        <rFont val="楷体_GB2312"/>
        <charset val="134"/>
      </rPr>
      <t>东方航空</t>
    </r>
    <r>
      <rPr>
        <u/>
        <sz val="9"/>
        <color indexed="12"/>
        <rFont val="Times New Roman"/>
        <charset val="134"/>
      </rPr>
      <t>MU</t>
    </r>
  </si>
  <si>
    <t>http://cargo.ce-air.com/mu/Service/getawbinfo.aspx?strCul=zh-CN</t>
  </si>
  <si>
    <r>
      <rPr>
        <u/>
        <sz val="9"/>
        <color indexed="12"/>
        <rFont val="楷体_GB2312"/>
        <charset val="134"/>
      </rPr>
      <t>美国博立航空</t>
    </r>
    <r>
      <rPr>
        <u/>
        <sz val="9"/>
        <color indexed="12"/>
        <rFont val="Times New Roman"/>
        <charset val="134"/>
      </rPr>
      <t>PO</t>
    </r>
  </si>
  <si>
    <r>
      <rPr>
        <u/>
        <sz val="9"/>
        <color indexed="12"/>
        <rFont val="楷体_GB2312"/>
        <charset val="134"/>
      </rPr>
      <t>美国联合航空</t>
    </r>
    <r>
      <rPr>
        <u/>
        <sz val="9"/>
        <color indexed="12"/>
        <rFont val="Times New Roman"/>
        <charset val="134"/>
      </rPr>
      <t>UA</t>
    </r>
  </si>
  <si>
    <t>http://www.unitedcargo.com/</t>
  </si>
  <si>
    <r>
      <rPr>
        <u/>
        <sz val="9"/>
        <color indexed="12"/>
        <rFont val="楷体_GB2312"/>
        <charset val="134"/>
      </rPr>
      <t>美国航空</t>
    </r>
    <r>
      <rPr>
        <u/>
        <sz val="9"/>
        <color indexed="12"/>
        <rFont val="Times New Roman"/>
        <charset val="134"/>
      </rPr>
      <t>AA</t>
    </r>
  </si>
  <si>
    <t>https://www.aacargo.com/</t>
  </si>
  <si>
    <r>
      <rPr>
        <u/>
        <sz val="9"/>
        <color indexed="12"/>
        <rFont val="楷体_GB2312"/>
        <charset val="134"/>
      </rPr>
      <t>加拿大航空</t>
    </r>
    <r>
      <rPr>
        <u/>
        <sz val="9"/>
        <color indexed="12"/>
        <rFont val="Times New Roman"/>
        <charset val="134"/>
      </rPr>
      <t>AC</t>
    </r>
  </si>
  <si>
    <t>http://cargotools.aircanada.ca/TrackAndTraceInput.asp</t>
  </si>
  <si>
    <r>
      <rPr>
        <u/>
        <sz val="9"/>
        <color indexed="12"/>
        <rFont val="楷体_GB2312"/>
        <charset val="134"/>
      </rPr>
      <t>墨西哥航空</t>
    </r>
    <r>
      <rPr>
        <u/>
        <sz val="9"/>
        <color indexed="12"/>
        <rFont val="Times New Roman"/>
        <charset val="134"/>
      </rPr>
      <t>AM</t>
    </r>
  </si>
  <si>
    <t>http://www.skyteamcargo.com/</t>
  </si>
  <si>
    <r>
      <rPr>
        <u/>
        <sz val="9"/>
        <color indexed="12"/>
        <rFont val="楷体_GB2312"/>
        <charset val="134"/>
      </rPr>
      <t>菲律宾航空</t>
    </r>
    <r>
      <rPr>
        <u/>
        <sz val="9"/>
        <color indexed="12"/>
        <rFont val="Times New Roman"/>
        <charset val="134"/>
      </rPr>
      <t>PR</t>
    </r>
  </si>
  <si>
    <r>
      <rPr>
        <u/>
        <sz val="9"/>
        <color indexed="12"/>
        <rFont val="楷体_GB2312"/>
        <charset val="134"/>
      </rPr>
      <t>南方航空</t>
    </r>
    <r>
      <rPr>
        <u/>
        <sz val="9"/>
        <color indexed="12"/>
        <rFont val="Times New Roman"/>
        <charset val="134"/>
      </rPr>
      <t>CZ</t>
    </r>
  </si>
  <si>
    <r>
      <rPr>
        <b/>
        <sz val="10"/>
        <color theme="0"/>
        <rFont val="楷体_GB2312"/>
        <charset val="134"/>
      </rPr>
      <t>一、东方航空</t>
    </r>
    <r>
      <rPr>
        <b/>
        <sz val="10"/>
        <color theme="0"/>
        <rFont val="Times New Roman"/>
        <charset val="134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charset val="134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charset val="134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charset val="134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charset val="134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charset val="134"/>
      </rPr>
      <t>RMB11.25/KG</t>
    </r>
    <r>
      <rPr>
        <b/>
        <sz val="10"/>
        <color theme="0"/>
        <rFont val="楷体_GB2312"/>
        <charset val="134"/>
      </rPr>
      <t>，安全附加费</t>
    </r>
    <r>
      <rPr>
        <b/>
        <sz val="10"/>
        <color theme="0"/>
        <rFont val="Times New Roman"/>
        <charset val="134"/>
      </rPr>
      <t>RMB1.20/KG</t>
    </r>
    <r>
      <rPr>
        <b/>
        <sz val="10"/>
        <color theme="0"/>
        <rFont val="楷体_GB2312"/>
        <charset val="134"/>
      </rPr>
      <t>，单票最低收取</t>
    </r>
    <r>
      <rPr>
        <b/>
        <sz val="10"/>
        <color theme="0"/>
        <rFont val="Times New Roman"/>
        <charset val="134"/>
      </rPr>
      <t>RMB50.00</t>
    </r>
    <r>
      <rPr>
        <b/>
        <sz val="10"/>
        <color theme="0"/>
        <rFont val="楷体_GB2312"/>
        <charset val="134"/>
      </rPr>
      <t>）</t>
    </r>
  </si>
  <si>
    <r>
      <rPr>
        <b/>
        <sz val="10"/>
        <rFont val="楷体_GB2312"/>
        <charset val="134"/>
      </rPr>
      <t>货班</t>
    </r>
    <r>
      <rPr>
        <b/>
        <sz val="10"/>
        <rFont val="Times New Roman"/>
        <charset val="134"/>
      </rPr>
      <t>:CK221/daily ETD1430 PVG-LAX          CK239/146 CK227/2 ETD0745  CK241/3.5ETD2000 PVG-ORD   MU589/5.7 PVG-SFO  CK231/3.5.7 MU587/1.2  PVG-JFK</t>
    </r>
  </si>
  <si>
    <r>
      <rPr>
        <b/>
        <sz val="10"/>
        <rFont val="Times New Roman"/>
        <charset val="134"/>
      </rPr>
      <t xml:space="preserve">LAX  </t>
    </r>
  </si>
  <si>
    <t>ORD</t>
  </si>
  <si>
    <r>
      <rPr>
        <b/>
        <sz val="9"/>
        <color indexed="9"/>
        <rFont val="Times New Roman"/>
        <charset val="134"/>
      </rPr>
      <t>LAX BY TRUCK</t>
    </r>
    <r>
      <rPr>
        <b/>
        <sz val="9"/>
        <color indexed="9"/>
        <rFont val="华文细黑"/>
        <charset val="134"/>
      </rPr>
      <t>（</t>
    </r>
    <r>
      <rPr>
        <b/>
        <sz val="9"/>
        <color indexed="9"/>
        <rFont val="Times New Roman"/>
        <charset val="134"/>
      </rPr>
      <t>Off-Line)</t>
    </r>
  </si>
  <si>
    <t>SFO LAS PHX TUS SAN</t>
  </si>
  <si>
    <t>DFW SLC ELP PDX IAH</t>
  </si>
  <si>
    <t>RNO AUS SEA DEN ABQ</t>
  </si>
  <si>
    <t>BOI YVR</t>
  </si>
  <si>
    <t>MEX GDL</t>
  </si>
  <si>
    <t>BZE  GUA  MTY PTY SJO</t>
  </si>
  <si>
    <t xml:space="preserve">BOG CCS  EZE GIG GRU GYE LIM MAO UIO </t>
  </si>
  <si>
    <t>SCL</t>
  </si>
  <si>
    <r>
      <rPr>
        <b/>
        <sz val="9"/>
        <color indexed="9"/>
        <rFont val="Times New Roman"/>
        <charset val="134"/>
      </rPr>
      <t>ORD BY TRUCK</t>
    </r>
    <r>
      <rPr>
        <b/>
        <sz val="9"/>
        <color indexed="9"/>
        <rFont val="华文细黑"/>
        <charset val="134"/>
      </rPr>
      <t>（</t>
    </r>
    <r>
      <rPr>
        <b/>
        <sz val="9"/>
        <color indexed="9"/>
        <rFont val="Times New Roman"/>
        <charset val="134"/>
      </rPr>
      <t>Off-Line)</t>
    </r>
  </si>
  <si>
    <t>ATL BNA CLE CMH CVG DAY DEN DFW DSM DTW IND MCI MEM OMA SDF STL PIT MSP GRR MKE</t>
  </si>
  <si>
    <t>IAD IAH LAX MCO PHL TPA TUL TYS YYZ BDL JAX JFK LIT ORF BUF RIC MOB EWR</t>
  </si>
  <si>
    <t>AUS BHM BWI  CLT GSP HSV MIA MSY OCK</t>
  </si>
  <si>
    <t xml:space="preserve"> RDU SFO SLC YUL BOS PHX SYR</t>
  </si>
  <si>
    <t>ELP ROC SEA</t>
  </si>
  <si>
    <t>MU207/5 ETD1205  MU7207/1.3.6 ETD1200MU7581/357(13:35</t>
  </si>
  <si>
    <r>
      <rPr>
        <b/>
        <sz val="10"/>
        <color theme="0"/>
        <rFont val="Times New Roman"/>
        <charset val="134"/>
      </rPr>
      <t>500k</t>
    </r>
    <r>
      <rPr>
        <b/>
        <sz val="10"/>
        <color theme="0"/>
        <rFont val="宋体"/>
        <charset val="134"/>
      </rPr>
      <t>起</t>
    </r>
    <r>
      <rPr>
        <b/>
        <sz val="10"/>
        <color theme="0"/>
        <rFont val="Times New Roman"/>
        <charset val="134"/>
      </rPr>
      <t xml:space="preserve"> 1:300</t>
    </r>
    <r>
      <rPr>
        <b/>
        <sz val="10"/>
        <color theme="0"/>
        <rFont val="宋体"/>
        <charset val="134"/>
      </rPr>
      <t>重货</t>
    </r>
  </si>
  <si>
    <r>
      <rPr>
        <b/>
        <sz val="10"/>
        <rFont val="Times New Roman"/>
        <charset val="134"/>
      </rPr>
      <t>YYZ</t>
    </r>
    <r>
      <rPr>
        <b/>
        <sz val="10"/>
        <rFont val="宋体"/>
        <charset val="134"/>
      </rPr>
      <t>散货</t>
    </r>
  </si>
  <si>
    <r>
      <rPr>
        <b/>
        <sz val="10"/>
        <rFont val="Times New Roman"/>
        <charset val="134"/>
      </rPr>
      <t>YYZ</t>
    </r>
    <r>
      <rPr>
        <b/>
        <sz val="10"/>
        <rFont val="宋体"/>
        <charset val="134"/>
      </rPr>
      <t>托盘</t>
    </r>
  </si>
  <si>
    <t>YUL/DTW/JFK/IAD</t>
  </si>
  <si>
    <r>
      <rPr>
        <b/>
        <sz val="10"/>
        <color theme="1"/>
        <rFont val="Times New Roman"/>
        <charset val="134"/>
      </rPr>
      <t>+3</t>
    </r>
    <r>
      <rPr>
        <b/>
        <sz val="10"/>
        <color theme="1"/>
        <rFont val="微软雅黑"/>
        <charset val="134"/>
      </rPr>
      <t>（</t>
    </r>
    <r>
      <rPr>
        <b/>
        <sz val="10"/>
        <color theme="1"/>
        <rFont val="Times New Roman"/>
        <charset val="134"/>
      </rPr>
      <t>600MIN</t>
    </r>
    <r>
      <rPr>
        <b/>
        <sz val="10"/>
        <color theme="1"/>
        <rFont val="微软雅黑"/>
        <charset val="134"/>
      </rPr>
      <t>）</t>
    </r>
  </si>
  <si>
    <t>+3</t>
  </si>
  <si>
    <t>ATL/ORD/PHL</t>
  </si>
  <si>
    <r>
      <rPr>
        <b/>
        <sz val="10"/>
        <color theme="1"/>
        <rFont val="Times New Roman"/>
        <charset val="134"/>
      </rPr>
      <t>+4</t>
    </r>
    <r>
      <rPr>
        <b/>
        <sz val="10"/>
        <color theme="1"/>
        <rFont val="微软雅黑"/>
        <charset val="134"/>
      </rPr>
      <t>（</t>
    </r>
    <r>
      <rPr>
        <b/>
        <sz val="10"/>
        <color theme="1"/>
        <rFont val="Times New Roman"/>
        <charset val="134"/>
      </rPr>
      <t>600MIN)</t>
    </r>
  </si>
  <si>
    <t>+4</t>
  </si>
  <si>
    <t>BOS</t>
  </si>
  <si>
    <r>
      <rPr>
        <b/>
        <sz val="10"/>
        <color theme="1"/>
        <rFont val="Times New Roman"/>
        <charset val="134"/>
      </rPr>
      <t>+5</t>
    </r>
    <r>
      <rPr>
        <b/>
        <sz val="10"/>
        <color theme="1"/>
        <rFont val="微软雅黑"/>
        <charset val="134"/>
      </rPr>
      <t>（</t>
    </r>
    <r>
      <rPr>
        <b/>
        <sz val="10"/>
        <color theme="1"/>
        <rFont val="Times New Roman"/>
        <charset val="134"/>
      </rPr>
      <t>600MIN)</t>
    </r>
  </si>
  <si>
    <t>+5</t>
  </si>
  <si>
    <r>
      <rPr>
        <b/>
        <sz val="10"/>
        <color indexed="9"/>
        <rFont val="楷体_GB2312"/>
        <charset val="134"/>
      </rPr>
      <t>二、美国博立航空（已含燃油附加费</t>
    </r>
    <r>
      <rPr>
        <b/>
        <sz val="10"/>
        <color indexed="9"/>
        <rFont val="Times New Roman"/>
        <charset val="134"/>
      </rPr>
      <t>RMB15.00/KG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charset val="134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charset val="134"/>
      </rPr>
      <t>RMB40.00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</si>
  <si>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indexed="9"/>
        <rFont val="宋体"/>
        <charset val="134"/>
      </rPr>
      <t>航班：</t>
    </r>
    <r>
      <rPr>
        <b/>
        <sz val="10"/>
        <color indexed="9"/>
        <rFont val="Times New Roman"/>
        <charset val="134"/>
      </rPr>
      <t xml:space="preserve">PO998/1234 PVG-LAX  PO998/1234 PVG-CVG </t>
    </r>
  </si>
  <si>
    <t>North America</t>
  </si>
  <si>
    <t>+100kg</t>
  </si>
  <si>
    <t>+300kg</t>
  </si>
  <si>
    <t>+500kg</t>
  </si>
  <si>
    <t>+1000kg</t>
  </si>
  <si>
    <t>LAX</t>
  </si>
  <si>
    <t>CVG</t>
  </si>
  <si>
    <t>JFK</t>
  </si>
  <si>
    <t>MIA</t>
  </si>
  <si>
    <t>YYZ</t>
  </si>
  <si>
    <t>Gateways</t>
  </si>
  <si>
    <t>Per Kilo(&gt;100KGS)</t>
  </si>
  <si>
    <t>MIN</t>
  </si>
  <si>
    <t>ABQ</t>
  </si>
  <si>
    <t>AUS</t>
  </si>
  <si>
    <t>DEN</t>
  </si>
  <si>
    <t>DFW</t>
  </si>
  <si>
    <t>ELP</t>
  </si>
  <si>
    <t>IAH</t>
  </si>
  <si>
    <t>LAS</t>
  </si>
  <si>
    <t>LFT</t>
  </si>
  <si>
    <t>LRD</t>
  </si>
  <si>
    <t>MFE</t>
  </si>
  <si>
    <t>MSY</t>
  </si>
  <si>
    <t>PDX</t>
  </si>
  <si>
    <t>PHX</t>
  </si>
  <si>
    <t>SAN</t>
  </si>
  <si>
    <t>SEA</t>
  </si>
  <si>
    <t>SFO</t>
  </si>
  <si>
    <t>SLC</t>
  </si>
  <si>
    <t>SMF</t>
  </si>
  <si>
    <t>TUS</t>
  </si>
  <si>
    <t>ABE</t>
  </si>
  <si>
    <t>ALB</t>
  </si>
  <si>
    <t>ATL</t>
  </si>
  <si>
    <t>BLD</t>
  </si>
  <si>
    <t>BHM</t>
  </si>
  <si>
    <t>BNA</t>
  </si>
  <si>
    <t>BRL</t>
  </si>
  <si>
    <t>BTR</t>
  </si>
  <si>
    <t>BUF</t>
  </si>
  <si>
    <t>BWI</t>
  </si>
  <si>
    <t>CAE</t>
  </si>
  <si>
    <t>CHS</t>
  </si>
  <si>
    <t>CID</t>
  </si>
  <si>
    <t>CLE</t>
  </si>
  <si>
    <t>CLT</t>
  </si>
  <si>
    <t>CMH</t>
  </si>
  <si>
    <t>CRP</t>
  </si>
  <si>
    <t>DAY</t>
  </si>
  <si>
    <t>DSM</t>
  </si>
  <si>
    <t>DTW</t>
  </si>
  <si>
    <t>EWR</t>
  </si>
  <si>
    <t>GSO</t>
  </si>
  <si>
    <t>GSP</t>
  </si>
  <si>
    <t>HSV</t>
  </si>
  <si>
    <t>IAD</t>
  </si>
  <si>
    <t>IND</t>
  </si>
  <si>
    <t>JAX</t>
  </si>
  <si>
    <t>LIT</t>
  </si>
  <si>
    <t>MCI</t>
  </si>
  <si>
    <t>MCO</t>
  </si>
  <si>
    <t>MDT</t>
  </si>
  <si>
    <t>MEM</t>
  </si>
  <si>
    <t>MGM</t>
  </si>
  <si>
    <t>MKE</t>
  </si>
  <si>
    <t>MLI</t>
  </si>
  <si>
    <t>MOB</t>
  </si>
  <si>
    <t>MSP</t>
  </si>
  <si>
    <t>OKC</t>
  </si>
  <si>
    <t>OMA</t>
  </si>
  <si>
    <t>ORF</t>
  </si>
  <si>
    <t>PHL</t>
  </si>
  <si>
    <t>PIT</t>
  </si>
  <si>
    <t>PNS</t>
  </si>
  <si>
    <t>RDU</t>
  </si>
  <si>
    <t>RIC</t>
  </si>
  <si>
    <t>ROC</t>
  </si>
  <si>
    <t>SAT</t>
  </si>
  <si>
    <t>SDF</t>
  </si>
  <si>
    <t>SHV</t>
  </si>
  <si>
    <t>STL</t>
  </si>
  <si>
    <t>SWF</t>
  </si>
  <si>
    <t>SYR</t>
  </si>
  <si>
    <t>TOL</t>
  </si>
  <si>
    <t>TPA</t>
  </si>
  <si>
    <t>TRI</t>
  </si>
  <si>
    <t>TUL</t>
  </si>
  <si>
    <t>TYS</t>
  </si>
  <si>
    <t>YUL</t>
  </si>
  <si>
    <t>GDL</t>
  </si>
  <si>
    <t>MEX</t>
  </si>
  <si>
    <t>MTY</t>
  </si>
  <si>
    <t>AGT</t>
  </si>
  <si>
    <t>ANU</t>
  </si>
  <si>
    <t>ASU</t>
  </si>
  <si>
    <t>AUA</t>
  </si>
  <si>
    <t>AXA</t>
  </si>
  <si>
    <t>BAQ</t>
  </si>
  <si>
    <t>BGI</t>
  </si>
  <si>
    <t>BLA</t>
  </si>
  <si>
    <t>BOG</t>
  </si>
  <si>
    <t>BUE</t>
  </si>
  <si>
    <t>BZE</t>
  </si>
  <si>
    <t>CCS</t>
  </si>
  <si>
    <t>CLO</t>
  </si>
  <si>
    <t>CUN</t>
  </si>
  <si>
    <t>CUR</t>
  </si>
  <si>
    <t>DOM</t>
  </si>
  <si>
    <t>FDF</t>
  </si>
  <si>
    <t>GEO</t>
  </si>
  <si>
    <t>GND</t>
  </si>
  <si>
    <t>GIG</t>
  </si>
  <si>
    <t>GRU</t>
  </si>
  <si>
    <t>GUA</t>
  </si>
  <si>
    <t>GYE</t>
  </si>
  <si>
    <t>KIN</t>
  </si>
  <si>
    <t>LIM</t>
  </si>
  <si>
    <t>LSP</t>
  </si>
  <si>
    <t>LTX</t>
  </si>
  <si>
    <t>MAO</t>
  </si>
  <si>
    <t>MAR</t>
  </si>
  <si>
    <t>MDE</t>
  </si>
  <si>
    <t>MID</t>
  </si>
  <si>
    <t>MNI</t>
  </si>
  <si>
    <t>MVD</t>
  </si>
  <si>
    <t>NEV</t>
  </si>
  <si>
    <t>PAP</t>
  </si>
  <si>
    <t>PBM</t>
  </si>
  <si>
    <t>PMV</t>
  </si>
  <si>
    <t>POS</t>
  </si>
  <si>
    <t>PUJ</t>
  </si>
  <si>
    <t>PTP</t>
  </si>
  <si>
    <t>PTY</t>
  </si>
  <si>
    <t>SAL</t>
  </si>
  <si>
    <t>SAP</t>
  </si>
  <si>
    <t>SDQ</t>
  </si>
  <si>
    <t>SJO</t>
  </si>
  <si>
    <t>SJU</t>
  </si>
  <si>
    <t>SKB</t>
  </si>
  <si>
    <t>SLU</t>
  </si>
  <si>
    <t>STI</t>
  </si>
  <si>
    <t>SVD</t>
  </si>
  <si>
    <t>SXM</t>
  </si>
  <si>
    <t>TGU</t>
  </si>
  <si>
    <t>UIO</t>
  </si>
  <si>
    <t>UVF</t>
  </si>
  <si>
    <t>VCP</t>
  </si>
  <si>
    <t>VLN</t>
  </si>
  <si>
    <t>三、中国国际航空（已含燃油附加费RMB4.00/KG和安全附加费RMB1.20/KG, MIN安全附加费为RMB40.00）</t>
  </si>
  <si>
    <r>
      <rPr>
        <b/>
        <sz val="10"/>
        <rFont val="宋体"/>
        <charset val="134"/>
      </rPr>
      <t>航班号：</t>
    </r>
    <r>
      <rPr>
        <b/>
        <sz val="10"/>
        <rFont val="Times New Roman"/>
        <charset val="134"/>
      </rPr>
      <t>CA1019/CA1077  D2.5.6.7  PVG-JFK</t>
    </r>
  </si>
  <si>
    <t>CA1053/2.4.5 CA1055/3.6 CA1079/7 PVG-ORD  CA1057/4.6 CA1059/7  PVG-LAX</t>
  </si>
  <si>
    <r>
      <rPr>
        <b/>
        <sz val="9"/>
        <color indexed="9"/>
        <rFont val="Times New Roman"/>
        <charset val="134"/>
      </rPr>
      <t>DEST</t>
    </r>
    <r>
      <rPr>
        <b/>
        <sz val="9"/>
        <color indexed="9"/>
        <rFont val="宋体"/>
        <charset val="134"/>
      </rPr>
      <t>（中转点）</t>
    </r>
  </si>
  <si>
    <t>100</t>
  </si>
  <si>
    <t>中转点</t>
  </si>
  <si>
    <t>BDL</t>
  </si>
  <si>
    <t>EVV</t>
  </si>
  <si>
    <t>GRR</t>
  </si>
  <si>
    <t>BOI</t>
  </si>
  <si>
    <t>ICT</t>
  </si>
  <si>
    <r>
      <rPr>
        <b/>
        <sz val="10"/>
        <color indexed="9"/>
        <rFont val="楷体_GB2312"/>
        <charset val="134"/>
      </rPr>
      <t>六、南方航空</t>
    </r>
    <r>
      <rPr>
        <b/>
        <sz val="10"/>
        <color indexed="9"/>
        <rFont val="Times New Roman"/>
        <charset val="134"/>
      </rPr>
      <t xml:space="preserve"> 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charset val="134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charset val="134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charset val="134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charset val="134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charset val="134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charset val="134"/>
      </rPr>
      <t>)</t>
    </r>
  </si>
  <si>
    <r>
      <rPr>
        <b/>
        <sz val="10"/>
        <color indexed="8"/>
        <rFont val="Times New Roman"/>
        <charset val="134"/>
      </rPr>
      <t>1.</t>
    </r>
    <r>
      <rPr>
        <b/>
        <sz val="10"/>
        <color indexed="8"/>
        <rFont val="楷体_GB2312"/>
        <charset val="134"/>
      </rPr>
      <t>上海直飞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</si>
  <si>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CZ489/3,5,7   ETD0600 PVG-ORD  CZ431/14.6  ETD0930 PVG-ORD</t>
    </r>
  </si>
  <si>
    <t xml:space="preserve">ORD </t>
  </si>
  <si>
    <r>
      <rPr>
        <b/>
        <sz val="10"/>
        <color theme="1"/>
        <rFont val="Times New Roman"/>
        <charset val="134"/>
      </rPr>
      <t>1</t>
    </r>
    <r>
      <rPr>
        <b/>
        <sz val="10"/>
        <color theme="1"/>
        <rFont val="宋体"/>
        <charset val="134"/>
      </rPr>
      <t>：</t>
    </r>
    <r>
      <rPr>
        <b/>
        <sz val="10"/>
        <color theme="1"/>
        <rFont val="Times New Roman"/>
        <charset val="134"/>
      </rPr>
      <t>200</t>
    </r>
    <r>
      <rPr>
        <b/>
        <sz val="10"/>
        <color theme="1"/>
        <rFont val="宋体"/>
        <charset val="134"/>
      </rPr>
      <t>（散货）</t>
    </r>
  </si>
  <si>
    <r>
      <rPr>
        <b/>
        <sz val="10"/>
        <color theme="1"/>
        <rFont val="Times New Roman"/>
        <charset val="134"/>
      </rPr>
      <t>1</t>
    </r>
    <r>
      <rPr>
        <b/>
        <sz val="10"/>
        <color theme="1"/>
        <rFont val="宋体"/>
        <charset val="134"/>
      </rPr>
      <t>：</t>
    </r>
    <r>
      <rPr>
        <b/>
        <sz val="10"/>
        <color theme="1"/>
        <rFont val="Times New Roman"/>
        <charset val="134"/>
      </rPr>
      <t>200</t>
    </r>
    <r>
      <rPr>
        <b/>
        <sz val="10"/>
        <color theme="1"/>
        <rFont val="宋体"/>
        <charset val="134"/>
      </rPr>
      <t>（托盘）</t>
    </r>
  </si>
  <si>
    <t>1:300</t>
  </si>
  <si>
    <t>1:500</t>
  </si>
  <si>
    <r>
      <rPr>
        <b/>
        <sz val="10"/>
        <color indexed="9"/>
        <rFont val="Times New Roman"/>
        <charset val="134"/>
      </rPr>
      <t>USA BY TRUCK</t>
    </r>
    <r>
      <rPr>
        <b/>
        <sz val="10"/>
        <color indexed="9"/>
        <rFont val="华文细黑"/>
        <charset val="134"/>
      </rPr>
      <t>（</t>
    </r>
    <r>
      <rPr>
        <b/>
        <sz val="10"/>
        <color indexed="9"/>
        <rFont val="Times New Roman"/>
        <charset val="134"/>
      </rPr>
      <t>Off-Line)</t>
    </r>
  </si>
  <si>
    <t>+100</t>
  </si>
  <si>
    <t>+300</t>
  </si>
  <si>
    <t>+500</t>
  </si>
  <si>
    <t>+1000</t>
  </si>
  <si>
    <t>DSM  CLE  CMH CVG  DTW  MSP  OMA  MKE  MLI  FWA   IND</t>
  </si>
  <si>
    <r>
      <rPr>
        <b/>
        <sz val="10"/>
        <color theme="1"/>
        <rFont val="宋体"/>
        <charset val="134"/>
      </rPr>
      <t>单询</t>
    </r>
  </si>
  <si>
    <t>PIT  BNA  ATL  DFW  DAY  TOL  SDF  MCI  STL  GRR  MEM  EVV</t>
  </si>
  <si>
    <t>ROC   GSO  DEN</t>
  </si>
  <si>
    <t xml:space="preserve">PHL   IAD   BWI   BUF   LIT   MOB  HSV   JAX   MIA   RIC  GSP
</t>
  </si>
  <si>
    <t>SYR   BHM   MCO  PNS  TPA  ORF  CAE  CHS  RDU  AUS  ELP  IAH  LRD  SAT  MSY  TUL  BOS   CLT  JFK</t>
  </si>
  <si>
    <t>TYS  LAX  SLC  BTR  OKC  EWR</t>
  </si>
  <si>
    <t xml:space="preserve">PDX  SEA  SAN  SFO  SMF  CRP  MFE  SHV  LAS  ABQ  PHX  TUS
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</si>
  <si>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 CZ449/1ETD0025  PVG-LAX  CZ449/3.6. ETD0025 PVG-LAX CZ437/5 CZ8701/2  CZ8707/47 ETD0025 PVG-LAX</t>
    </r>
  </si>
  <si>
    <r>
      <rPr>
        <b/>
        <sz val="10"/>
        <color theme="1"/>
        <rFont val="Times New Roman"/>
        <charset val="134"/>
      </rPr>
      <t>1:200</t>
    </r>
    <r>
      <rPr>
        <b/>
        <sz val="10"/>
        <color theme="1"/>
        <rFont val="宋体"/>
        <charset val="134"/>
      </rPr>
      <t>（散货）</t>
    </r>
  </si>
  <si>
    <r>
      <rPr>
        <b/>
        <sz val="10"/>
        <color theme="1"/>
        <rFont val="Times New Roman"/>
        <charset val="134"/>
      </rPr>
      <t>1:200</t>
    </r>
    <r>
      <rPr>
        <b/>
        <sz val="10"/>
        <color theme="1"/>
        <rFont val="宋体"/>
        <charset val="134"/>
      </rPr>
      <t>（托盘）</t>
    </r>
  </si>
  <si>
    <t>SFO PHX SAN LAS</t>
  </si>
  <si>
    <t>MIN:200.00</t>
  </si>
  <si>
    <r>
      <rPr>
        <b/>
        <sz val="9"/>
        <color theme="1"/>
        <rFont val="Arial"/>
        <charset val="134"/>
      </rPr>
      <t>单询</t>
    </r>
  </si>
  <si>
    <t>SLC ELP TUS SMF DEN DFW SEA PDX RNO</t>
  </si>
  <si>
    <t>MIN:400.00</t>
  </si>
  <si>
    <t xml:space="preserve">IAH ORD AUS ATL </t>
  </si>
  <si>
    <t>MIN:600.00</t>
  </si>
  <si>
    <t>SAT MIA OKC MEM TUL BNA DTW MSP MCI</t>
  </si>
  <si>
    <t>MIN:800.00</t>
  </si>
  <si>
    <t xml:space="preserve">MKE STL ABQ CMH MSY CLE BOI MFE IND </t>
  </si>
  <si>
    <t>DSM BHM HSV MOA CVG DAY SDF GSP BDL</t>
  </si>
  <si>
    <r>
      <rPr>
        <sz val="9"/>
        <color theme="1"/>
        <rFont val="宋体"/>
        <charset val="134"/>
      </rPr>
      <t>单询</t>
    </r>
  </si>
  <si>
    <t>FLL PHL IAD CLT BWI RDU GSO BOS YYZ MCO</t>
  </si>
  <si>
    <t>MIN:1000.00</t>
  </si>
  <si>
    <t>LRD GRR FWA CRP EWR TYS MOB TPA JFK</t>
  </si>
  <si>
    <t>JAX BRO LIT CHS ICT YUL BTR YEG YYC</t>
  </si>
  <si>
    <t>MIN:1200.00</t>
  </si>
  <si>
    <t xml:space="preserve">CAE RIC PIT </t>
  </si>
  <si>
    <t>MIN:1400.00</t>
  </si>
  <si>
    <t>MIN:1600.00</t>
  </si>
  <si>
    <t>MEX GDL MTY</t>
  </si>
  <si>
    <t>GRU EZE LIM SCL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</si>
  <si>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 xml:space="preserve">: CZ327(2100)/daily  CAN-LAX   </t>
    </r>
  </si>
  <si>
    <t>另需加信息费用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</si>
  <si>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 xml:space="preserve">:  CZ329(1300)/1236CAN-YVR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</si>
  <si>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 xml:space="preserve">:  CZ8888(0700)/1357CAN-YYZ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</si>
  <si>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>: CZ399(0140)/1.3.5.7  CAN-JFK</t>
    </r>
  </si>
  <si>
    <t>经纽约卡车转运价格表</t>
  </si>
  <si>
    <t>（一）单票最低收费（单位：人民币元）</t>
  </si>
  <si>
    <r>
      <rPr>
        <b/>
        <sz val="10"/>
        <color theme="1"/>
        <rFont val="Times New Roman"/>
        <charset val="134"/>
      </rPr>
      <t>YMQ/YYZ/YUL/YOW</t>
    </r>
    <r>
      <rPr>
        <b/>
        <sz val="10"/>
        <color theme="1"/>
        <rFont val="楷体_GB2312"/>
        <charset val="134"/>
      </rPr>
      <t>四点最低收费为</t>
    </r>
    <r>
      <rPr>
        <b/>
        <sz val="10"/>
        <color theme="1"/>
        <rFont val="Times New Roman"/>
        <charset val="134"/>
      </rPr>
      <t>880</t>
    </r>
    <r>
      <rPr>
        <b/>
        <sz val="10"/>
        <color theme="1"/>
        <rFont val="楷体_GB2312"/>
        <charset val="134"/>
      </rPr>
      <t>元，其余转运点最低收费为</t>
    </r>
    <r>
      <rPr>
        <b/>
        <sz val="10"/>
        <color theme="1"/>
        <rFont val="Times New Roman"/>
        <charset val="134"/>
      </rPr>
      <t>420</t>
    </r>
    <r>
      <rPr>
        <b/>
        <sz val="10"/>
        <color theme="1"/>
        <rFont val="楷体_GB2312"/>
        <charset val="134"/>
      </rPr>
      <t>元。</t>
    </r>
  </si>
  <si>
    <t>（二）价格表（单位：人民币元每公斤）</t>
  </si>
  <si>
    <t>YMQ</t>
  </si>
  <si>
    <t>PVD</t>
  </si>
  <si>
    <t>LEX</t>
  </si>
  <si>
    <t>CAK</t>
  </si>
  <si>
    <t>YOW</t>
  </si>
  <si>
    <t>SAV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</si>
  <si>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深圳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>: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</si>
  <si>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charset val="134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charset val="134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charset val="134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charset val="134"/>
      </rPr>
      <t>: CZ659/2.4.6 CAN-SFO</t>
    </r>
  </si>
  <si>
    <r>
      <rPr>
        <b/>
        <sz val="10"/>
        <rFont val="楷体_GB2312"/>
        <charset val="134"/>
      </rPr>
      <t>所有转运点最低收费为</t>
    </r>
    <r>
      <rPr>
        <b/>
        <sz val="10"/>
        <rFont val="Times New Roman"/>
        <charset val="134"/>
      </rPr>
      <t>380</t>
    </r>
    <r>
      <rPr>
        <b/>
        <sz val="10"/>
        <rFont val="楷体_GB2312"/>
        <charset val="134"/>
      </rPr>
      <t>元。</t>
    </r>
  </si>
  <si>
    <t>TO</t>
  </si>
  <si>
    <t>单价</t>
  </si>
  <si>
    <t xml:space="preserve"> ALB </t>
  </si>
  <si>
    <t xml:space="preserve">GRR </t>
  </si>
  <si>
    <t xml:space="preserve"> ORF </t>
  </si>
  <si>
    <t xml:space="preserve"> ATL </t>
  </si>
  <si>
    <t xml:space="preserve"> PDX </t>
  </si>
  <si>
    <t xml:space="preserve"> AUS </t>
  </si>
  <si>
    <t xml:space="preserve"> PHL </t>
  </si>
  <si>
    <t xml:space="preserve"> BDL </t>
  </si>
  <si>
    <t xml:space="preserve"> PHX </t>
  </si>
  <si>
    <t xml:space="preserve"> BNA </t>
  </si>
  <si>
    <t xml:space="preserve"> PIT </t>
  </si>
  <si>
    <t xml:space="preserve"> BOS </t>
  </si>
  <si>
    <t xml:space="preserve"> RDU </t>
  </si>
  <si>
    <t xml:space="preserve"> BWI </t>
  </si>
  <si>
    <t xml:space="preserve"> RIC </t>
  </si>
  <si>
    <t xml:space="preserve"> CLE </t>
  </si>
  <si>
    <t xml:space="preserve"> SAN </t>
  </si>
  <si>
    <t xml:space="preserve"> CLT </t>
  </si>
  <si>
    <t xml:space="preserve"> SAT </t>
  </si>
  <si>
    <t xml:space="preserve"> CMH </t>
  </si>
  <si>
    <t xml:space="preserve"> SDF </t>
  </si>
  <si>
    <t xml:space="preserve"> CRP </t>
  </si>
  <si>
    <t xml:space="preserve"> SLC </t>
  </si>
  <si>
    <t xml:space="preserve"> CVG </t>
  </si>
  <si>
    <t xml:space="preserve"> SMF </t>
  </si>
  <si>
    <t xml:space="preserve"> DAY </t>
  </si>
  <si>
    <t xml:space="preserve"> STL </t>
  </si>
  <si>
    <t xml:space="preserve"> DEN </t>
  </si>
  <si>
    <t xml:space="preserve"> TOL </t>
  </si>
  <si>
    <t xml:space="preserve"> DFW </t>
  </si>
  <si>
    <t xml:space="preserve"> TUS </t>
  </si>
  <si>
    <t xml:space="preserve"> DTW </t>
  </si>
  <si>
    <t xml:space="preserve"> ELP </t>
  </si>
  <si>
    <r>
      <rPr>
        <b/>
        <sz val="10"/>
        <color theme="1"/>
        <rFont val="宋体"/>
        <charset val="134"/>
      </rPr>
      <t>更新日期</t>
    </r>
    <r>
      <rPr>
        <b/>
        <sz val="10"/>
        <color theme="1"/>
        <rFont val="Times New Roman"/>
        <charset val="134"/>
      </rPr>
      <t>: 2026</t>
    </r>
    <r>
      <rPr>
        <b/>
        <sz val="10"/>
        <color theme="1"/>
        <rFont val="宋体"/>
        <charset val="134"/>
      </rPr>
      <t>年</t>
    </r>
    <r>
      <rPr>
        <b/>
        <sz val="10"/>
        <color theme="1"/>
        <rFont val="Times New Roman"/>
        <charset val="134"/>
      </rPr>
      <t>07</t>
    </r>
    <r>
      <rPr>
        <b/>
        <sz val="10"/>
        <color theme="1"/>
        <rFont val="宋体"/>
        <charset val="134"/>
      </rPr>
      <t>月</t>
    </r>
    <r>
      <rPr>
        <b/>
        <sz val="10"/>
        <color theme="1"/>
        <rFont val="Times New Roman"/>
        <charset val="134"/>
      </rPr>
      <t>01</t>
    </r>
    <r>
      <rPr>
        <b/>
        <sz val="10"/>
        <color theme="1"/>
        <rFont val="宋体"/>
        <charset val="134"/>
      </rPr>
      <t>日</t>
    </r>
  </si>
  <si>
    <r>
      <rPr>
        <b/>
        <sz val="10"/>
        <color theme="1"/>
        <rFont val="Times New Roman"/>
        <charset val="134"/>
      </rPr>
      <t>3</t>
    </r>
    <r>
      <rPr>
        <b/>
        <sz val="10"/>
        <color theme="1"/>
        <rFont val="楷体_GB2312"/>
        <charset val="134"/>
      </rPr>
      <t>、自</t>
    </r>
    <r>
      <rPr>
        <b/>
        <sz val="10"/>
        <color theme="1"/>
        <rFont val="Times New Roman"/>
        <charset val="134"/>
      </rPr>
      <t>2014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charset val="134"/>
      </rPr>
      <t>3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charset val="134"/>
      </rPr>
      <t>24</t>
    </r>
    <r>
      <rPr>
        <b/>
        <sz val="10"/>
        <color theme="1"/>
        <rFont val="楷体_GB2312"/>
        <charset val="134"/>
      </rPr>
      <t>日起，浦东机场地面代理将收取</t>
    </r>
    <r>
      <rPr>
        <b/>
        <sz val="10"/>
        <color theme="1"/>
        <rFont val="Times New Roman"/>
        <charset val="134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charset val="134"/>
      </rPr>
      <t>/</t>
    </r>
    <r>
      <rPr>
        <b/>
        <sz val="10"/>
        <color theme="1"/>
        <rFont val="楷体_GB2312"/>
        <charset val="134"/>
      </rPr>
      <t>分单的货物运抵信息服务费，若无分单的，按</t>
    </r>
    <r>
      <rPr>
        <b/>
        <sz val="10"/>
        <color theme="1"/>
        <rFont val="Times New Roman"/>
        <charset val="134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charset val="134"/>
      </rPr>
      <t>/</t>
    </r>
    <r>
      <rPr>
        <b/>
        <sz val="10"/>
        <color theme="1"/>
        <rFont val="楷体_GB2312"/>
        <charset val="134"/>
      </rPr>
      <t>主单</t>
    </r>
  </si>
  <si>
    <r>
      <rPr>
        <b/>
        <sz val="10"/>
        <color indexed="8"/>
        <rFont val="Times New Roman"/>
        <charset val="134"/>
      </rPr>
      <t>4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charset val="134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</si>
  <si>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rFont val="Times New Roman"/>
        <charset val="134"/>
      </rPr>
      <t>5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charset val="134"/>
      </rPr>
      <t xml:space="preserve">: 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charset val="134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charset val="134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charset val="134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charset val="134"/>
      </rPr>
      <t xml:space="preserve"> jinyq@szt.com.cn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</si>
</sst>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6">
    <numFmt numFmtId="5" formatCode="&quot;￥&quot;#,##0;&quot;￥&quot;\-#,##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[$$-404]* #,##0.00_-;\-[$$-404]* #,##0.00_-;_-[$$-404]* &quot;-&quot;??_-;_-@_-"/>
    <numFmt numFmtId="177" formatCode="[$-409]d\-mmm;@"/>
    <numFmt numFmtId="178" formatCode="_-* #,##0.00_-;\-* #,##0.00_-;_-* &quot;-&quot;??_-;_-@_-"/>
    <numFmt numFmtId="179" formatCode="\$#,##0\ ;\(\$#,##0\)"/>
    <numFmt numFmtId="180" formatCode="&quot;Ç&quot;\ &quot;´&quot;&quot;´&quot;&quot;´&quot;&quot;´&quot;\ &quot;¤.È.&quot;\ &quot;¤&quot;&quot;¤&quot;&quot;¤&quot;&quot;¤&quot;"/>
    <numFmt numFmtId="181" formatCode="#,##0.000_);[Red]\(#,##0.000\)"/>
    <numFmt numFmtId="182" formatCode="0.000%"/>
    <numFmt numFmtId="183" formatCode="&quot;$&quot;#,##0;[Red]\-&quot;$&quot;#,##0"/>
    <numFmt numFmtId="184" formatCode="&quot;$&quot;#,##0.00;[Red]\-&quot;$&quot;#,##0.00"/>
    <numFmt numFmtId="185" formatCode="_ * #,##0_ ;_ * &quot;\&quot;&quot;\&quot;&quot;\&quot;&quot;\&quot;&quot;\&quot;&quot;\&quot;\-#,##0_ ;_ * &quot;-&quot;_ ;_ @_ "/>
    <numFmt numFmtId="186" formatCode="0.00_)"/>
    <numFmt numFmtId="187" formatCode="#,##0.00;[Red]#,##0.00"/>
    <numFmt numFmtId="188" formatCode="0.00_ "/>
    <numFmt numFmtId="189" formatCode="0.00_);[Red]\(0.00\)"/>
    <numFmt numFmtId="190" formatCode="0.00_ ;[Red]\-0.00\ "/>
    <numFmt numFmtId="191" formatCode="0.00_);\(0.00\)"/>
    <numFmt numFmtId="192" formatCode="_-&quot;£&quot;* #,##0.00_-;\-&quot;£&quot;* #,##0.00_-;_-&quot;£&quot;* &quot;-&quot;??_-;_-@_-"/>
    <numFmt numFmtId="193" formatCode="_ &quot;￥&quot;* #,##0.00_ ;_ &quot;￥&quot;* \-#,##0.00_ ;_ &quot;￥&quot;* \-??_ ;_ @_ "/>
    <numFmt numFmtId="194" formatCode="_(&quot;$&quot;* #,##0_);_(&quot;$&quot;* \(#,##0\);_(&quot;$&quot;* &quot;-&quot;_);_(@_)"/>
    <numFmt numFmtId="195" formatCode="_(&quot;$&quot;* #,##0.00_);_(&quot;$&quot;* \(#,##0.00\);_(&quot;$&quot;* &quot;-&quot;??_);_(@_)"/>
    <numFmt numFmtId="196" formatCode="_(&quot;$&quot;* #,##0_);_(&quot;$&quot;* \(#,##0\);_(&quot;$&quot;* &quot;-&quot;??_);_(@_)"/>
    <numFmt numFmtId="197" formatCode="mmm\ dd\,\ yy"/>
    <numFmt numFmtId="198" formatCode="_(&quot;$&quot;* #,##0.0_);_(&quot;$&quot;* \(#,##0.0\);_(&quot;$&quot;* &quot;-&quot;??_);_(@_)"/>
    <numFmt numFmtId="199" formatCode="mm/dd/yy_)"/>
    <numFmt numFmtId="200" formatCode="_-* #,##0_-;\-* #,##0_-;_-* &quot;-&quot;_-;_-@_-"/>
    <numFmt numFmtId="201" formatCode="&quot;\&quot;#,##0;[Red]&quot;\&quot;&quot;\&quot;\-#,##0"/>
    <numFmt numFmtId="202" formatCode="&quot;\&quot;#,##0.00;[Red]&quot;\&quot;&quot;\&quot;&quot;\&quot;&quot;\&quot;&quot;\&quot;&quot;\&quot;\-#,##0.00"/>
    <numFmt numFmtId="203" formatCode="&quot;\&quot;#,##0.00;[Red]&quot;\&quot;\-#,##0.00"/>
    <numFmt numFmtId="204" formatCode="&quot;\&quot;#,##0;[Red]&quot;\&quot;\-#,##0"/>
    <numFmt numFmtId="205" formatCode="0.0"/>
    <numFmt numFmtId="206" formatCode="0_ "/>
  </numFmts>
  <fonts count="211">
    <font>
      <sz val="12"/>
      <name val="宋体"/>
      <charset val="134"/>
    </font>
    <font>
      <sz val="14"/>
      <name val="楷体_GB2312"/>
      <charset val="134"/>
    </font>
    <font>
      <sz val="10"/>
      <name val="Times New Roman"/>
      <charset val="134"/>
    </font>
    <font>
      <sz val="10"/>
      <color indexed="8"/>
      <name val="Times New Roman"/>
      <charset val="134"/>
    </font>
    <font>
      <b/>
      <sz val="10"/>
      <color indexed="8"/>
      <name val="Times New Roman"/>
      <charset val="134"/>
    </font>
    <font>
      <sz val="10"/>
      <name val="楷体_GB2312"/>
      <charset val="134"/>
    </font>
    <font>
      <sz val="9"/>
      <name val="Times New Roman"/>
      <charset val="134"/>
    </font>
    <font>
      <sz val="9"/>
      <color indexed="8"/>
      <name val="Times New Roman"/>
      <charset val="134"/>
    </font>
    <font>
      <sz val="10"/>
      <color indexed="8"/>
      <name val="楷体_GB2312"/>
      <charset val="134"/>
    </font>
    <font>
      <b/>
      <sz val="10"/>
      <name val="Times New Roman"/>
      <charset val="134"/>
    </font>
    <font>
      <b/>
      <sz val="9"/>
      <color indexed="8"/>
      <name val="Times New Roman"/>
      <charset val="134"/>
    </font>
    <font>
      <sz val="9"/>
      <color indexed="53"/>
      <name val="Times New Roman"/>
      <charset val="134"/>
    </font>
    <font>
      <sz val="10"/>
      <color indexed="53"/>
      <name val="Times New Roman"/>
      <charset val="134"/>
    </font>
    <font>
      <sz val="14"/>
      <color indexed="9"/>
      <name val="楷体_GB2312"/>
      <charset val="134"/>
    </font>
    <font>
      <b/>
      <sz val="14"/>
      <name val="楷体_GB2312"/>
      <charset val="134"/>
    </font>
    <font>
      <b/>
      <sz val="9"/>
      <name val="Times New Roman"/>
      <charset val="134"/>
    </font>
    <font>
      <b/>
      <sz val="10"/>
      <color indexed="53"/>
      <name val="Times New Roman"/>
      <charset val="134"/>
    </font>
    <font>
      <u/>
      <sz val="9"/>
      <color indexed="12"/>
      <name val="Times New Roman"/>
      <charset val="134"/>
    </font>
    <font>
      <b/>
      <u/>
      <sz val="10"/>
      <color indexed="8"/>
      <name val="Times New Roman"/>
      <charset val="134"/>
    </font>
    <font>
      <b/>
      <sz val="10"/>
      <color theme="0"/>
      <name val="Times New Roman"/>
      <charset val="134"/>
    </font>
    <font>
      <sz val="10"/>
      <color theme="0"/>
      <name val="Times New Roman"/>
      <charset val="134"/>
    </font>
    <font>
      <b/>
      <sz val="10"/>
      <color rgb="FFFF0000"/>
      <name val="Times New Roman"/>
      <charset val="134"/>
    </font>
    <font>
      <b/>
      <sz val="9"/>
      <color indexed="9"/>
      <name val="Times New Roman"/>
      <charset val="134"/>
    </font>
    <font>
      <b/>
      <sz val="9"/>
      <color theme="0"/>
      <name val="Times New Roman"/>
      <charset val="134"/>
    </font>
    <font>
      <b/>
      <sz val="9"/>
      <color theme="1"/>
      <name val="Times New Roman"/>
      <charset val="134"/>
    </font>
    <font>
      <b/>
      <sz val="9"/>
      <color rgb="FFFF0000"/>
      <name val="Times New Roman"/>
      <charset val="134"/>
    </font>
    <font>
      <b/>
      <sz val="10"/>
      <color theme="1"/>
      <name val="Times New Roman"/>
      <charset val="134"/>
    </font>
    <font>
      <b/>
      <sz val="10"/>
      <color theme="3" tint="0.599993896298105"/>
      <name val="Times New Roman"/>
      <charset val="134"/>
    </font>
    <font>
      <b/>
      <sz val="10"/>
      <color indexed="9"/>
      <name val="Times New Roman"/>
      <charset val="134"/>
    </font>
    <font>
      <sz val="10"/>
      <color theme="1"/>
      <name val="Times New Roman"/>
      <charset val="134"/>
    </font>
    <font>
      <b/>
      <sz val="11"/>
      <color indexed="9"/>
      <name val="Times New Roman"/>
      <charset val="134"/>
    </font>
    <font>
      <sz val="9"/>
      <color theme="1"/>
      <name val="Times New Roman"/>
      <charset val="134"/>
    </font>
    <font>
      <sz val="12"/>
      <name val="Times New Roman"/>
      <charset val="134"/>
    </font>
    <font>
      <sz val="10"/>
      <color indexed="10"/>
      <name val="Times New Roman"/>
      <charset val="134"/>
    </font>
    <font>
      <b/>
      <sz val="10"/>
      <color indexed="9"/>
      <name val="楷体_GB2312"/>
      <charset val="134"/>
    </font>
    <font>
      <b/>
      <sz val="10"/>
      <color rgb="FFFF0000"/>
      <name val="Arial"/>
      <charset val="134"/>
    </font>
    <font>
      <b/>
      <sz val="9"/>
      <color rgb="FFFF0000"/>
      <name val="Arial"/>
      <charset val="134"/>
    </font>
    <font>
      <sz val="10"/>
      <color rgb="FFFF0000"/>
      <name val="Tahoma"/>
      <charset val="134"/>
    </font>
    <font>
      <sz val="10"/>
      <color theme="1"/>
      <name val="楷体_GB2312"/>
      <charset val="134"/>
    </font>
    <font>
      <sz val="9"/>
      <color rgb="FFFF0000"/>
      <name val="Times New Roman"/>
      <charset val="134"/>
    </font>
    <font>
      <b/>
      <sz val="11"/>
      <color indexed="8"/>
      <name val="Times New Roman"/>
      <charset val="134"/>
    </font>
    <font>
      <b/>
      <sz val="12"/>
      <color indexed="10"/>
      <name val="Times New Roman"/>
      <charset val="134"/>
    </font>
    <font>
      <b/>
      <sz val="12"/>
      <name val="Times New Roman"/>
      <charset val="134"/>
    </font>
    <font>
      <b/>
      <sz val="10"/>
      <color theme="3"/>
      <name val="Times New Roman"/>
      <charset val="134"/>
    </font>
    <font>
      <u/>
      <sz val="10"/>
      <color indexed="12"/>
      <name val="Times New Roman"/>
      <charset val="134"/>
    </font>
    <font>
      <sz val="10"/>
      <color indexed="9"/>
      <name val="Times New Roman"/>
      <charset val="134"/>
    </font>
    <font>
      <b/>
      <i/>
      <sz val="10"/>
      <name val="Times New Roman"/>
      <charset val="134"/>
    </font>
    <font>
      <i/>
      <sz val="10"/>
      <color theme="1"/>
      <name val="Times New Roman"/>
      <charset val="134"/>
    </font>
    <font>
      <sz val="10"/>
      <color rgb="FFFF0000"/>
      <name val="Times New Roman"/>
      <charset val="134"/>
    </font>
    <font>
      <u/>
      <sz val="10"/>
      <color rgb="FF0000FF"/>
      <name val="Times New Roman"/>
      <charset val="134"/>
    </font>
    <font>
      <sz val="10"/>
      <color rgb="FF0000FF"/>
      <name val="Times New Roman"/>
      <charset val="134"/>
    </font>
    <font>
      <u/>
      <sz val="10"/>
      <name val="Times New Roman"/>
      <charset val="134"/>
    </font>
    <font>
      <u/>
      <sz val="10"/>
      <color rgb="FF0000FF"/>
      <name val="宋体"/>
      <charset val="134"/>
    </font>
    <font>
      <u/>
      <sz val="10"/>
      <color theme="3" tint="0.397534104434339"/>
      <name val="Times New Roman"/>
      <charset val="134"/>
    </font>
    <font>
      <b/>
      <sz val="10"/>
      <color theme="3" tint="0.397534104434339"/>
      <name val="Times New Roman"/>
      <charset val="134"/>
    </font>
    <font>
      <b/>
      <sz val="10"/>
      <color theme="0" tint="-0.0499893185216834"/>
      <name val="Times New Roman"/>
      <charset val="134"/>
    </font>
    <font>
      <b/>
      <sz val="10"/>
      <color rgb="FF0000FF"/>
      <name val="Times New Roman"/>
      <charset val="134"/>
    </font>
    <font>
      <b/>
      <sz val="10"/>
      <color theme="4" tint="-0.249977111117893"/>
      <name val="Times New Roman"/>
      <charset val="134"/>
    </font>
    <font>
      <sz val="12"/>
      <color rgb="FFFF0000"/>
      <name val="Times New Roman"/>
      <charset val="134"/>
    </font>
    <font>
      <sz val="10"/>
      <name val="宋体"/>
      <charset val="134"/>
    </font>
    <font>
      <b/>
      <sz val="10"/>
      <color theme="1"/>
      <name val="楷体_GB2312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  <scheme val="minor"/>
    </font>
    <font>
      <b/>
      <i/>
      <sz val="9"/>
      <color indexed="53"/>
      <name val="Times New Roman"/>
      <charset val="134"/>
    </font>
    <font>
      <b/>
      <i/>
      <sz val="9"/>
      <color indexed="8"/>
      <name val="Times New Roman"/>
      <charset val="134"/>
    </font>
    <font>
      <b/>
      <sz val="9"/>
      <color indexed="53"/>
      <name val="Times New Roman"/>
      <charset val="134"/>
    </font>
    <font>
      <b/>
      <i/>
      <sz val="10"/>
      <color indexed="60"/>
      <name val="Times New Roman"/>
      <charset val="134"/>
    </font>
    <font>
      <b/>
      <i/>
      <sz val="10"/>
      <color indexed="8"/>
      <name val="Times New Roman"/>
      <charset val="134"/>
    </font>
    <font>
      <b/>
      <sz val="11"/>
      <name val="Times New Roman"/>
      <charset val="134"/>
    </font>
    <font>
      <sz val="14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9"/>
      <name val="楷体_GB2312"/>
      <charset val="134"/>
    </font>
    <font>
      <b/>
      <sz val="9"/>
      <name val="宋体"/>
      <charset val="134"/>
      <scheme val="minor"/>
    </font>
    <font>
      <sz val="9"/>
      <name val="楷体_GB2312"/>
      <charset val="134"/>
    </font>
    <font>
      <sz val="9"/>
      <name val="宋体"/>
      <charset val="134"/>
    </font>
    <font>
      <b/>
      <u/>
      <sz val="9"/>
      <color theme="1"/>
      <name val="Times New Roman"/>
      <charset val="134"/>
    </font>
    <font>
      <b/>
      <sz val="9"/>
      <color theme="2"/>
      <name val="Times New Roman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b/>
      <sz val="9"/>
      <color indexed="8"/>
      <name val="宋体"/>
      <charset val="134"/>
    </font>
    <font>
      <b/>
      <sz val="9"/>
      <color theme="1"/>
      <name val="楷体_GB2312"/>
      <charset val="134"/>
    </font>
    <font>
      <b/>
      <sz val="9"/>
      <color rgb="FFFF0000"/>
      <name val="宋体"/>
      <charset val="134"/>
    </font>
    <font>
      <b/>
      <sz val="9"/>
      <color indexed="8"/>
      <name val="楷体_GB2312"/>
      <charset val="134"/>
    </font>
    <font>
      <b/>
      <i/>
      <sz val="9"/>
      <color theme="1"/>
      <name val="Times New Roman"/>
      <charset val="134"/>
    </font>
    <font>
      <b/>
      <i/>
      <sz val="9"/>
      <name val="Times New Roman"/>
      <charset val="134"/>
    </font>
    <font>
      <b/>
      <sz val="9"/>
      <name val="Times New Roman"/>
      <charset val="134"/>
    </font>
    <font>
      <b/>
      <sz val="9"/>
      <color theme="0"/>
      <name val="楷体_GB2312"/>
      <charset val="134"/>
    </font>
    <font>
      <b/>
      <sz val="9"/>
      <color rgb="FFFFFFFF"/>
      <name val="Times New Roman"/>
      <charset val="134"/>
    </font>
    <font>
      <b/>
      <sz val="9"/>
      <color theme="0" tint="-0.0499893185216834"/>
      <name val="Times New Roman"/>
      <charset val="134"/>
    </font>
    <font>
      <u/>
      <sz val="9"/>
      <color indexed="12"/>
      <name val="宋体"/>
      <charset val="134"/>
    </font>
    <font>
      <b/>
      <i/>
      <sz val="1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</font>
    <font>
      <sz val="11"/>
      <color theme="1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"/>
      <charset val="134"/>
    </font>
    <font>
      <sz val="10"/>
      <name val="Arial"/>
      <charset val="134"/>
    </font>
    <font>
      <b/>
      <sz val="12"/>
      <name val="宋体"/>
      <charset val="134"/>
    </font>
    <font>
      <sz val="10"/>
      <name val="Helv"/>
      <charset val="134"/>
    </font>
    <font>
      <sz val="10"/>
      <color indexed="8"/>
      <name val="Arial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42"/>
      <name val="宋体"/>
      <charset val="134"/>
    </font>
    <font>
      <sz val="11"/>
      <color indexed="20"/>
      <name val="Tahoma"/>
      <charset val="134"/>
    </font>
    <font>
      <sz val="11"/>
      <color indexed="20"/>
      <name val="宋体"/>
      <charset val="134"/>
    </font>
    <font>
      <sz val="11"/>
      <name val="宋体"/>
      <charset val="134"/>
    </font>
    <font>
      <b/>
      <sz val="11"/>
      <color indexed="52"/>
      <name val="Tahoma"/>
      <charset val="134"/>
    </font>
    <font>
      <b/>
      <sz val="11"/>
      <color indexed="52"/>
      <name val="宋体"/>
      <charset val="134"/>
    </font>
    <font>
      <b/>
      <sz val="11"/>
      <color indexed="9"/>
      <name val="Tahoma"/>
      <charset val="134"/>
    </font>
    <font>
      <b/>
      <sz val="11"/>
      <color indexed="9"/>
      <name val="宋体"/>
      <charset val="134"/>
    </font>
    <font>
      <i/>
      <sz val="11"/>
      <color indexed="23"/>
      <name val="Tahoma"/>
      <charset val="134"/>
    </font>
    <font>
      <i/>
      <sz val="11"/>
      <color indexed="23"/>
      <name val="宋体"/>
      <charset val="134"/>
    </font>
    <font>
      <sz val="11"/>
      <color indexed="17"/>
      <name val="Tahoma"/>
      <charset val="134"/>
    </font>
    <font>
      <sz val="11"/>
      <color indexed="17"/>
      <name val="宋体"/>
      <charset val="134"/>
    </font>
    <font>
      <sz val="8"/>
      <name val="Arial"/>
      <charset val="134"/>
    </font>
    <font>
      <b/>
      <sz val="15"/>
      <color indexed="56"/>
      <name val="Tahoma"/>
      <charset val="134"/>
    </font>
    <font>
      <b/>
      <sz val="18"/>
      <name val="Arial"/>
      <charset val="134"/>
    </font>
    <font>
      <b/>
      <sz val="15"/>
      <color indexed="56"/>
      <name val="宋体"/>
      <charset val="134"/>
    </font>
    <font>
      <b/>
      <sz val="13"/>
      <color indexed="56"/>
      <name val="Tahoma"/>
      <charset val="134"/>
    </font>
    <font>
      <b/>
      <sz val="12"/>
      <name val="Arial"/>
      <charset val="134"/>
    </font>
    <font>
      <b/>
      <sz val="13"/>
      <color indexed="56"/>
      <name val="宋体"/>
      <charset val="134"/>
    </font>
    <font>
      <b/>
      <sz val="11"/>
      <color indexed="56"/>
      <name val="Tahoma"/>
      <charset val="134"/>
    </font>
    <font>
      <b/>
      <sz val="11"/>
      <color indexed="56"/>
      <name val="宋体"/>
      <charset val="134"/>
    </font>
    <font>
      <sz val="11"/>
      <color indexed="62"/>
      <name val="Tahoma"/>
      <charset val="134"/>
    </font>
    <font>
      <sz val="11"/>
      <color indexed="62"/>
      <name val="宋体"/>
      <charset val="134"/>
    </font>
    <font>
      <sz val="11"/>
      <color indexed="52"/>
      <name val="Tahoma"/>
      <charset val="134"/>
    </font>
    <font>
      <sz val="11"/>
      <color indexed="52"/>
      <name val="宋体"/>
      <charset val="134"/>
    </font>
    <font>
      <sz val="11"/>
      <color indexed="60"/>
      <name val="Tahoma"/>
      <charset val="134"/>
    </font>
    <font>
      <sz val="11"/>
      <color indexed="60"/>
      <name val="宋体"/>
      <charset val="134"/>
    </font>
    <font>
      <b/>
      <i/>
      <sz val="16"/>
      <name val="Helv"/>
      <charset val="134"/>
    </font>
    <font>
      <sz val="11"/>
      <color indexed="8"/>
      <name val="Calibri"/>
      <charset val="134"/>
    </font>
    <font>
      <sz val="11"/>
      <color theme="1"/>
      <name val="Arial"/>
      <charset val="134"/>
    </font>
    <font>
      <sz val="12"/>
      <color indexed="8"/>
      <name val="Times New Roman"/>
      <charset val="134"/>
    </font>
    <font>
      <b/>
      <sz val="11"/>
      <color indexed="63"/>
      <name val="Tahoma"/>
      <charset val="134"/>
    </font>
    <font>
      <b/>
      <sz val="11"/>
      <color indexed="63"/>
      <name val="宋体"/>
      <charset val="134"/>
    </font>
    <font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8"/>
      <name val="Tahoma"/>
      <charset val="134"/>
    </font>
    <font>
      <sz val="11"/>
      <color indexed="10"/>
      <name val="Tahoma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name val="ＭＳ ゴシック"/>
      <charset val="134"/>
    </font>
    <font>
      <sz val="11"/>
      <color theme="1"/>
      <name val="Tahoma"/>
      <charset val="134"/>
    </font>
    <font>
      <sz val="12"/>
      <name val="新細明體"/>
      <charset val="134"/>
    </font>
    <font>
      <sz val="12"/>
      <color indexed="8"/>
      <name val="宋体"/>
      <charset val="134"/>
    </font>
    <font>
      <u/>
      <sz val="10.2"/>
      <color indexed="12"/>
      <name val="宋体"/>
      <charset val="134"/>
    </font>
    <font>
      <u/>
      <sz val="10"/>
      <color indexed="12"/>
      <name val="Arial"/>
      <charset val="134"/>
    </font>
    <font>
      <u/>
      <sz val="12"/>
      <color indexed="36"/>
      <name val="宋体"/>
      <charset val="134"/>
    </font>
    <font>
      <b/>
      <sz val="11"/>
      <color indexed="42"/>
      <name val="宋体"/>
      <charset val="134"/>
    </font>
    <font>
      <sz val="11"/>
      <color indexed="8"/>
      <name val="宋体"/>
      <charset val="134"/>
      <scheme val="minor"/>
    </font>
    <font>
      <sz val="11"/>
      <name val="蹈框"/>
      <charset val="134"/>
    </font>
    <font>
      <b/>
      <sz val="10"/>
      <color indexed="9"/>
      <name val="宋体"/>
      <charset val="134"/>
    </font>
    <font>
      <b/>
      <sz val="9"/>
      <color indexed="9"/>
      <name val="宋体"/>
      <charset val="134"/>
    </font>
    <font>
      <b/>
      <sz val="9"/>
      <color theme="0" tint="-0.0499893185216834"/>
      <name val="宋体"/>
      <charset val="134"/>
    </font>
    <font>
      <b/>
      <sz val="10"/>
      <color theme="0" tint="-0.0499893185216834"/>
      <name val="宋体"/>
      <charset val="134"/>
    </font>
    <font>
      <b/>
      <sz val="10"/>
      <name val="MingLiU_HKSCS-ExtB"/>
      <charset val="136"/>
    </font>
    <font>
      <b/>
      <sz val="10"/>
      <color theme="0"/>
      <name val="楷体_GB2312"/>
      <charset val="134"/>
    </font>
    <font>
      <u/>
      <sz val="9"/>
      <color indexed="12"/>
      <name val="楷体_GB2312"/>
      <charset val="134"/>
    </font>
    <font>
      <b/>
      <sz val="10"/>
      <name val="楷体_GB2312"/>
      <charset val="134"/>
    </font>
    <font>
      <sz val="10"/>
      <name val="微软雅黑"/>
      <charset val="134"/>
    </font>
    <font>
      <b/>
      <sz val="9"/>
      <color rgb="FFFFFFFF"/>
      <name val="宋体"/>
      <charset val="134"/>
    </font>
    <font>
      <sz val="9"/>
      <color theme="1"/>
      <name val="微软雅黑"/>
      <charset val="134"/>
    </font>
    <font>
      <b/>
      <sz val="10"/>
      <color rgb="FFFF0000"/>
      <name val="宋体"/>
      <charset val="134"/>
    </font>
    <font>
      <b/>
      <i/>
      <sz val="10"/>
      <color indexed="8"/>
      <name val="楷体_GB2312"/>
      <charset val="134"/>
    </font>
    <font>
      <sz val="12"/>
      <color rgb="FFFF0000"/>
      <name val="宋体"/>
      <charset val="134"/>
    </font>
    <font>
      <u/>
      <sz val="10"/>
      <color indexed="12"/>
      <name val="宋体"/>
      <charset val="134"/>
    </font>
    <font>
      <b/>
      <sz val="10"/>
      <color indexed="9"/>
      <name val="华文细黑"/>
      <charset val="134"/>
    </font>
    <font>
      <b/>
      <sz val="9"/>
      <color indexed="9"/>
      <name val="楷体_GB2312"/>
      <charset val="134"/>
    </font>
    <font>
      <sz val="10"/>
      <color theme="1"/>
      <name val="宋体"/>
      <charset val="134"/>
    </font>
    <font>
      <b/>
      <sz val="10"/>
      <color indexed="8"/>
      <name val="宋体"/>
      <charset val="134"/>
    </font>
    <font>
      <b/>
      <sz val="10"/>
      <color indexed="8"/>
      <name val="楷体_GB2312"/>
      <charset val="134"/>
    </font>
    <font>
      <b/>
      <sz val="9"/>
      <color indexed="53"/>
      <name val="楷体_GB2312"/>
      <charset val="134"/>
    </font>
    <font>
      <b/>
      <sz val="9"/>
      <color indexed="9"/>
      <name val="华文细黑"/>
      <charset val="134"/>
    </font>
    <font>
      <b/>
      <sz val="10"/>
      <color theme="1"/>
      <name val="微软雅黑"/>
      <charset val="134"/>
    </font>
    <font>
      <b/>
      <sz val="10"/>
      <color theme="3"/>
      <name val="宋体"/>
      <charset val="134"/>
    </font>
    <font>
      <b/>
      <sz val="9"/>
      <color theme="1"/>
      <name val="Arial"/>
      <charset val="134"/>
    </font>
    <font>
      <b/>
      <sz val="10"/>
      <color theme="0"/>
      <name val="宋体"/>
      <charset val="134"/>
    </font>
    <font>
      <b/>
      <sz val="10"/>
      <color theme="0"/>
      <name val="MingLiU_HKSCS-ExtB"/>
      <charset val="136"/>
    </font>
    <font>
      <b/>
      <sz val="10"/>
      <color theme="3"/>
      <name val="楷体_GB2312"/>
      <charset val="134"/>
    </font>
    <font>
      <sz val="9"/>
      <color theme="1"/>
      <name val="宋体"/>
      <charset val="134"/>
    </font>
    <font>
      <b/>
      <sz val="9"/>
      <color rgb="FFFF0000"/>
      <name val="楷体_GB2312"/>
      <charset val="134"/>
    </font>
    <font>
      <b/>
      <sz val="9"/>
      <name val="华文新魏"/>
      <charset val="134"/>
    </font>
  </fonts>
  <fills count="6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0"/>
        <bgColor indexed="10"/>
      </patternFill>
    </fill>
    <fill>
      <patternFill patternType="solid">
        <fgColor indexed="62"/>
        <bgColor indexed="64"/>
      </patternFill>
    </fill>
    <fill>
      <patternFill patternType="solid">
        <fgColor theme="4" tint="0.79934080019531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128">
    <xf numFmtId="176" fontId="0" fillId="0" borderId="0" applyBorder="0"/>
    <xf numFmtId="43" fontId="100" fillId="0" borderId="0" applyFont="0" applyFill="0" applyBorder="0" applyAlignment="0" applyProtection="0">
      <alignment vertical="center"/>
    </xf>
    <xf numFmtId="44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2" fontId="101" fillId="0" borderId="0" applyFont="0" applyFill="0" applyBorder="0" applyAlignment="0" applyProtection="0">
      <alignment vertical="center"/>
    </xf>
    <xf numFmtId="176" fontId="102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center"/>
    </xf>
    <xf numFmtId="0" fontId="101" fillId="13" borderId="38" applyNumberFormat="0" applyFont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39" applyNumberFormat="0" applyFill="0" applyAlignment="0" applyProtection="0">
      <alignment vertical="center"/>
    </xf>
    <xf numFmtId="0" fontId="108" fillId="0" borderId="39" applyNumberFormat="0" applyFill="0" applyAlignment="0" applyProtection="0">
      <alignment vertical="center"/>
    </xf>
    <xf numFmtId="0" fontId="109" fillId="0" borderId="40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14" borderId="41" applyNumberFormat="0" applyAlignment="0" applyProtection="0">
      <alignment vertical="center"/>
    </xf>
    <xf numFmtId="0" fontId="111" fillId="15" borderId="42" applyNumberFormat="0" applyAlignment="0" applyProtection="0">
      <alignment vertical="center"/>
    </xf>
    <xf numFmtId="0" fontId="112" fillId="15" borderId="41" applyNumberFormat="0" applyAlignment="0" applyProtection="0">
      <alignment vertical="center"/>
    </xf>
    <xf numFmtId="0" fontId="113" fillId="16" borderId="43" applyNumberFormat="0" applyAlignment="0" applyProtection="0">
      <alignment vertical="center"/>
    </xf>
    <xf numFmtId="0" fontId="114" fillId="0" borderId="44" applyNumberFormat="0" applyFill="0" applyAlignment="0" applyProtection="0">
      <alignment vertical="center"/>
    </xf>
    <xf numFmtId="0" fontId="115" fillId="0" borderId="45" applyNumberFormat="0" applyFill="0" applyAlignment="0" applyProtection="0">
      <alignment vertical="center"/>
    </xf>
    <xf numFmtId="0" fontId="116" fillId="17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8" fillId="19" borderId="0" applyNumberFormat="0" applyBorder="0" applyAlignment="0" applyProtection="0">
      <alignment vertical="center"/>
    </xf>
    <xf numFmtId="0" fontId="119" fillId="20" borderId="0" applyNumberFormat="0" applyBorder="0" applyAlignment="0" applyProtection="0">
      <alignment vertical="center"/>
    </xf>
    <xf numFmtId="0" fontId="120" fillId="21" borderId="0" applyNumberFormat="0" applyBorder="0" applyAlignment="0" applyProtection="0">
      <alignment vertical="center"/>
    </xf>
    <xf numFmtId="0" fontId="120" fillId="22" borderId="0" applyNumberFormat="0" applyBorder="0" applyAlignment="0" applyProtection="0">
      <alignment vertical="center"/>
    </xf>
    <xf numFmtId="0" fontId="119" fillId="23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20" fillId="25" borderId="0" applyNumberFormat="0" applyBorder="0" applyAlignment="0" applyProtection="0">
      <alignment vertical="center"/>
    </xf>
    <xf numFmtId="0" fontId="120" fillId="26" borderId="0" applyNumberFormat="0" applyBorder="0" applyAlignment="0" applyProtection="0">
      <alignment vertical="center"/>
    </xf>
    <xf numFmtId="0" fontId="119" fillId="27" borderId="0" applyNumberFormat="0" applyBorder="0" applyAlignment="0" applyProtection="0">
      <alignment vertical="center"/>
    </xf>
    <xf numFmtId="0" fontId="119" fillId="28" borderId="0" applyNumberFormat="0" applyBorder="0" applyAlignment="0" applyProtection="0">
      <alignment vertical="center"/>
    </xf>
    <xf numFmtId="0" fontId="120" fillId="29" borderId="0" applyNumberFormat="0" applyBorder="0" applyAlignment="0" applyProtection="0">
      <alignment vertical="center"/>
    </xf>
    <xf numFmtId="0" fontId="120" fillId="30" borderId="0" applyNumberFormat="0" applyBorder="0" applyAlignment="0" applyProtection="0">
      <alignment vertical="center"/>
    </xf>
    <xf numFmtId="0" fontId="119" fillId="31" borderId="0" applyNumberFormat="0" applyBorder="0" applyAlignment="0" applyProtection="0">
      <alignment vertical="center"/>
    </xf>
    <xf numFmtId="0" fontId="119" fillId="32" borderId="0" applyNumberFormat="0" applyBorder="0" applyAlignment="0" applyProtection="0">
      <alignment vertical="center"/>
    </xf>
    <xf numFmtId="0" fontId="120" fillId="33" borderId="0" applyNumberFormat="0" applyBorder="0" applyAlignment="0" applyProtection="0">
      <alignment vertical="center"/>
    </xf>
    <xf numFmtId="0" fontId="120" fillId="34" borderId="0" applyNumberFormat="0" applyBorder="0" applyAlignment="0" applyProtection="0">
      <alignment vertical="center"/>
    </xf>
    <xf numFmtId="0" fontId="119" fillId="35" borderId="0" applyNumberFormat="0" applyBorder="0" applyAlignment="0" applyProtection="0">
      <alignment vertical="center"/>
    </xf>
    <xf numFmtId="0" fontId="119" fillId="36" borderId="0" applyNumberFormat="0" applyBorder="0" applyAlignment="0" applyProtection="0">
      <alignment vertical="center"/>
    </xf>
    <xf numFmtId="0" fontId="120" fillId="37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19" fillId="39" borderId="0" applyNumberFormat="0" applyBorder="0" applyAlignment="0" applyProtection="0">
      <alignment vertical="center"/>
    </xf>
    <xf numFmtId="0" fontId="119" fillId="40" borderId="0" applyNumberFormat="0" applyBorder="0" applyAlignment="0" applyProtection="0">
      <alignment vertical="center"/>
    </xf>
    <xf numFmtId="0" fontId="120" fillId="41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19" fillId="43" borderId="0" applyNumberFormat="0" applyBorder="0" applyAlignment="0" applyProtection="0">
      <alignment vertical="center"/>
    </xf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0" fontId="122" fillId="0" borderId="0"/>
    <xf numFmtId="176" fontId="123" fillId="0" borderId="0" applyNumberFormat="0" applyFill="0" applyBorder="0">
      <alignment vertical="center"/>
    </xf>
    <xf numFmtId="176" fontId="124" fillId="0" borderId="0"/>
    <xf numFmtId="177" fontId="124" fillId="0" borderId="0"/>
    <xf numFmtId="176" fontId="32" fillId="0" borderId="0"/>
    <xf numFmtId="177" fontId="32" fillId="0" borderId="0"/>
    <xf numFmtId="177" fontId="32" fillId="0" borderId="0"/>
    <xf numFmtId="176" fontId="122" fillId="0" borderId="0" applyBorder="0"/>
    <xf numFmtId="176" fontId="124" fillId="0" borderId="0"/>
    <xf numFmtId="176" fontId="121" fillId="0" borderId="0"/>
    <xf numFmtId="176" fontId="122" fillId="0" borderId="0" applyBorder="0"/>
    <xf numFmtId="176" fontId="122" fillId="0" borderId="0" applyBorder="0"/>
    <xf numFmtId="176" fontId="122" fillId="0" borderId="0" applyBorder="0"/>
    <xf numFmtId="176" fontId="122" fillId="0" borderId="0" applyBorder="0"/>
    <xf numFmtId="176" fontId="122" fillId="0" borderId="0" applyBorder="0"/>
    <xf numFmtId="176" fontId="122" fillId="0" borderId="0" applyBorder="0"/>
    <xf numFmtId="176" fontId="122" fillId="0" borderId="0" applyBorder="0"/>
    <xf numFmtId="176" fontId="122" fillId="0" borderId="0" applyBorder="0"/>
    <xf numFmtId="176" fontId="121" fillId="0" borderId="0"/>
    <xf numFmtId="176" fontId="125" fillId="0" borderId="0">
      <alignment vertical="top"/>
    </xf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4" fillId="0" borderId="0"/>
    <xf numFmtId="176" fontId="125" fillId="0" borderId="0">
      <alignment vertical="top"/>
    </xf>
    <xf numFmtId="176" fontId="125" fillId="0" borderId="0">
      <alignment vertical="top"/>
    </xf>
    <xf numFmtId="176" fontId="122" fillId="0" borderId="0" applyBorder="0"/>
    <xf numFmtId="176" fontId="121" fillId="0" borderId="0"/>
    <xf numFmtId="176" fontId="121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2" fillId="0" borderId="0" applyBorder="0"/>
    <xf numFmtId="176" fontId="122" fillId="0" borderId="0" applyBorder="0"/>
    <xf numFmtId="176" fontId="122" fillId="0" borderId="0" applyBorder="0"/>
    <xf numFmtId="176" fontId="124" fillId="0" borderId="0"/>
    <xf numFmtId="176" fontId="122" fillId="0" borderId="0" applyBorder="0"/>
    <xf numFmtId="176" fontId="122" fillId="0" borderId="0" applyBorder="0"/>
    <xf numFmtId="176" fontId="122" fillId="0" borderId="0" applyBorder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1" fillId="0" borderId="0"/>
    <xf numFmtId="176" fontId="121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1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 applyProtection="0"/>
    <xf numFmtId="176" fontId="124" fillId="0" borderId="0" applyProtection="0"/>
    <xf numFmtId="176" fontId="100" fillId="0" borderId="0" applyProtection="0"/>
    <xf numFmtId="176" fontId="100" fillId="0" borderId="0" applyProtection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00" fillId="0" borderId="0" applyBorder="0"/>
    <xf numFmtId="176" fontId="122" fillId="0" borderId="0" applyBorder="0"/>
    <xf numFmtId="0" fontId="122" fillId="0" borderId="0" applyBorder="0"/>
    <xf numFmtId="0" fontId="100" fillId="0" borderId="0" applyBorder="0"/>
    <xf numFmtId="0" fontId="100" fillId="0" borderId="0" applyBorder="0"/>
    <xf numFmtId="0" fontId="100" fillId="0" borderId="0" applyBorder="0"/>
    <xf numFmtId="0" fontId="100" fillId="0" borderId="0" applyBorder="0"/>
    <xf numFmtId="176" fontId="100" fillId="0" borderId="0" applyBorder="0"/>
    <xf numFmtId="0" fontId="100" fillId="0" borderId="0" applyBorder="0"/>
    <xf numFmtId="0" fontId="100" fillId="0" borderId="0" applyBorder="0"/>
    <xf numFmtId="177" fontId="100" fillId="0" borderId="0" applyBorder="0"/>
    <xf numFmtId="177" fontId="100" fillId="0" borderId="0" applyBorder="0"/>
    <xf numFmtId="177" fontId="100" fillId="0" borderId="0" applyBorder="0"/>
    <xf numFmtId="177" fontId="100" fillId="0" borderId="0" applyBorder="0"/>
    <xf numFmtId="0" fontId="100" fillId="0" borderId="0" applyBorder="0"/>
    <xf numFmtId="0" fontId="100" fillId="0" borderId="0" applyBorder="0"/>
    <xf numFmtId="176" fontId="100" fillId="0" borderId="0" applyBorder="0"/>
    <xf numFmtId="0" fontId="100" fillId="0" borderId="0" applyBorder="0"/>
    <xf numFmtId="0" fontId="100" fillId="0" borderId="0" applyBorder="0"/>
    <xf numFmtId="176" fontId="100" fillId="0" borderId="0" applyBorder="0"/>
    <xf numFmtId="0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0" fontId="100" fillId="0" borderId="0" applyBorder="0"/>
    <xf numFmtId="176" fontId="100" fillId="0" borderId="0"/>
    <xf numFmtId="176" fontId="100" fillId="0" borderId="0" applyBorder="0"/>
    <xf numFmtId="176" fontId="100" fillId="0" borderId="0" applyBorder="0"/>
    <xf numFmtId="176" fontId="100" fillId="0" borderId="0" applyBorder="0"/>
    <xf numFmtId="176" fontId="126" fillId="44" borderId="0" applyNumberFormat="0" applyBorder="0" applyAlignment="0" applyProtection="0">
      <alignment vertical="center"/>
    </xf>
    <xf numFmtId="0" fontId="126" fillId="45" borderId="0" applyNumberFormat="0" applyBorder="0" applyAlignment="0" applyProtection="0">
      <alignment vertical="center"/>
    </xf>
    <xf numFmtId="0" fontId="126" fillId="45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5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7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8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49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44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1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0" fontId="126" fillId="54" borderId="0" applyNumberFormat="0" applyBorder="0" applyAlignment="0" applyProtection="0">
      <alignment vertical="center"/>
    </xf>
    <xf numFmtId="0" fontId="126" fillId="54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0" fontId="126" fillId="56" borderId="0" applyNumberFormat="0" applyBorder="0" applyAlignment="0" applyProtection="0">
      <alignment vertical="center"/>
    </xf>
    <xf numFmtId="0" fontId="126" fillId="56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0" fontId="126" fillId="54" borderId="0" applyNumberFormat="0" applyBorder="0" applyAlignment="0" applyProtection="0">
      <alignment vertical="center"/>
    </xf>
    <xf numFmtId="0" fontId="126" fillId="54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0" fontId="126" fillId="57" borderId="0" applyNumberFormat="0" applyBorder="0" applyAlignment="0" applyProtection="0">
      <alignment vertical="center"/>
    </xf>
    <xf numFmtId="0" fontId="126" fillId="57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4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5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6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3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0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4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2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6" fillId="57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0" fontId="127" fillId="59" borderId="0" applyNumberFormat="0" applyBorder="0" applyAlignment="0" applyProtection="0">
      <alignment vertical="center"/>
    </xf>
    <xf numFmtId="0" fontId="127" fillId="59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0" fontId="127" fillId="46" borderId="0" applyNumberFormat="0" applyBorder="0" applyAlignment="0" applyProtection="0">
      <alignment vertical="center"/>
    </xf>
    <xf numFmtId="176" fontId="127" fillId="55" borderId="0" applyNumberFormat="0" applyBorder="0" applyAlignment="0" applyProtection="0">
      <alignment vertical="center"/>
    </xf>
    <xf numFmtId="0" fontId="127" fillId="56" borderId="0" applyNumberFormat="0" applyBorder="0" applyAlignment="0" applyProtection="0">
      <alignment vertical="center"/>
    </xf>
    <xf numFmtId="0" fontId="127" fillId="56" borderId="0" applyNumberFormat="0" applyBorder="0" applyAlignment="0" applyProtection="0">
      <alignment vertical="center"/>
    </xf>
    <xf numFmtId="176" fontId="127" fillId="53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0" fontId="127" fillId="58" borderId="0" applyNumberFormat="0" applyBorder="0" applyAlignment="0" applyProtection="0">
      <alignment vertical="center"/>
    </xf>
    <xf numFmtId="0" fontId="127" fillId="58" borderId="0" applyNumberFormat="0" applyBorder="0" applyAlignment="0" applyProtection="0">
      <alignment vertical="center"/>
    </xf>
    <xf numFmtId="176" fontId="127" fillId="52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0" fontId="127" fillId="61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59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8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4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8" fillId="55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56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8" fillId="53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8" fillId="52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7" fillId="61" borderId="0" applyNumberFormat="0" applyBorder="0" applyAlignment="0" applyProtection="0">
      <alignment vertical="center"/>
    </xf>
    <xf numFmtId="176" fontId="124" fillId="0" borderId="0"/>
    <xf numFmtId="176" fontId="127" fillId="5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0" fontId="127" fillId="2" borderId="0" applyNumberFormat="0" applyBorder="0" applyAlignment="0" applyProtection="0">
      <alignment vertical="center"/>
    </xf>
    <xf numFmtId="0" fontId="127" fillId="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177" fontId="127" fillId="63" borderId="0" applyBorder="0" applyAlignment="0" applyProtection="0">
      <alignment vertical="center"/>
    </xf>
    <xf numFmtId="177" fontId="127" fillId="63" borderId="0" applyBorder="0" applyAlignment="0" applyProtection="0">
      <alignment vertical="center"/>
    </xf>
    <xf numFmtId="0" fontId="127" fillId="62" borderId="0" applyNumberFormat="0" applyBorder="0" applyAlignment="0" applyProtection="0">
      <alignment vertical="center"/>
    </xf>
    <xf numFmtId="176" fontId="127" fillId="64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0" fontId="127" fillId="60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0" fontId="127" fillId="58" borderId="0" applyNumberFormat="0" applyBorder="0" applyAlignment="0" applyProtection="0">
      <alignment vertical="center"/>
    </xf>
    <xf numFmtId="0" fontId="127" fillId="58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0" fontId="127" fillId="65" borderId="0" applyNumberFormat="0" applyBorder="0" applyAlignment="0" applyProtection="0">
      <alignment vertical="center"/>
    </xf>
    <xf numFmtId="176" fontId="129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176" fontId="131" fillId="0" borderId="0"/>
    <xf numFmtId="176" fontId="131" fillId="0" borderId="0"/>
    <xf numFmtId="176" fontId="132" fillId="53" borderId="46" applyNumberFormat="0" applyAlignment="0" applyProtection="0">
      <alignment vertical="center"/>
    </xf>
    <xf numFmtId="0" fontId="133" fillId="53" borderId="46" applyNumberFormat="0" applyAlignment="0" applyProtection="0">
      <alignment vertical="center"/>
    </xf>
    <xf numFmtId="0" fontId="133" fillId="53" borderId="46" applyNumberFormat="0" applyAlignment="0" applyProtection="0">
      <alignment vertical="center"/>
    </xf>
    <xf numFmtId="176" fontId="134" fillId="66" borderId="47" applyNumberFormat="0" applyAlignment="0" applyProtection="0">
      <alignment vertical="center"/>
    </xf>
    <xf numFmtId="0" fontId="135" fillId="66" borderId="47" applyNumberFormat="0" applyAlignment="0" applyProtection="0">
      <alignment vertical="center"/>
    </xf>
    <xf numFmtId="0" fontId="135" fillId="66" borderId="47" applyNumberFormat="0" applyAlignment="0" applyProtection="0">
      <alignment vertical="center"/>
    </xf>
    <xf numFmtId="178" fontId="122" fillId="0" borderId="0" applyFont="0" applyFill="0" applyBorder="0" applyAlignment="0" applyProtection="0"/>
    <xf numFmtId="3" fontId="100" fillId="0" borderId="0" applyFont="0" applyFill="0" applyBorder="0" applyAlignment="0" applyProtection="0"/>
    <xf numFmtId="178" fontId="122" fillId="0" borderId="0" applyFont="0" applyFill="0" applyBorder="0" applyAlignment="0" applyProtection="0"/>
    <xf numFmtId="179" fontId="100" fillId="0" borderId="0" applyFont="0" applyFill="0" applyBorder="0" applyAlignment="0" applyProtection="0"/>
    <xf numFmtId="180" fontId="131" fillId="0" borderId="0">
      <protection locked="0"/>
    </xf>
    <xf numFmtId="176" fontId="136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76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181" fontId="122" fillId="0" borderId="0">
      <protection locked="0"/>
    </xf>
    <xf numFmtId="176" fontId="138" fillId="49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176" fontId="140" fillId="53" borderId="0" applyNumberFormat="0" applyBorder="0" applyAlignment="0" applyProtection="0"/>
    <xf numFmtId="38" fontId="140" fillId="53" borderId="0" applyBorder="0" applyAlignment="0" applyProtection="0"/>
    <xf numFmtId="38" fontId="140" fillId="53" borderId="0" applyBorder="0" applyAlignment="0" applyProtection="0"/>
    <xf numFmtId="176" fontId="141" fillId="0" borderId="48" applyNumberFormat="0" applyFill="0" applyAlignment="0" applyProtection="0">
      <alignment vertical="center"/>
    </xf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0" fontId="143" fillId="0" borderId="48" applyNumberFormat="0" applyFill="0" applyAlignment="0" applyProtection="0">
      <alignment vertical="center"/>
    </xf>
    <xf numFmtId="0" fontId="143" fillId="0" borderId="48" applyNumberFormat="0" applyFill="0" applyAlignment="0" applyProtection="0">
      <alignment vertical="center"/>
    </xf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2" fillId="0" borderId="0" applyNumberFormat="0" applyFill="0" applyBorder="0" applyAlignment="0" applyProtection="0"/>
    <xf numFmtId="176" fontId="144" fillId="0" borderId="49" applyNumberFormat="0" applyFill="0" applyAlignment="0" applyProtection="0">
      <alignment vertical="center"/>
    </xf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0" fontId="146" fillId="0" borderId="49" applyNumberFormat="0" applyFill="0" applyAlignment="0" applyProtection="0">
      <alignment vertical="center"/>
    </xf>
    <xf numFmtId="0" fontId="146" fillId="0" borderId="49" applyNumberFormat="0" applyFill="0" applyAlignment="0" applyProtection="0">
      <alignment vertical="center"/>
    </xf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5" fillId="0" borderId="0" applyNumberFormat="0" applyFill="0" applyBorder="0" applyAlignment="0" applyProtection="0"/>
    <xf numFmtId="176" fontId="147" fillId="0" borderId="50" applyNumberFormat="0" applyFill="0" applyAlignment="0" applyProtection="0">
      <alignment vertical="center"/>
    </xf>
    <xf numFmtId="0" fontId="148" fillId="0" borderId="50" applyNumberFormat="0" applyFill="0" applyAlignment="0" applyProtection="0">
      <alignment vertical="center"/>
    </xf>
    <xf numFmtId="0" fontId="148" fillId="0" borderId="50" applyNumberFormat="0" applyFill="0" applyAlignment="0" applyProtection="0">
      <alignment vertical="center"/>
    </xf>
    <xf numFmtId="176" fontId="147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182" fontId="122" fillId="0" borderId="0">
      <protection locked="0"/>
    </xf>
    <xf numFmtId="182" fontId="122" fillId="0" borderId="0">
      <protection locked="0"/>
    </xf>
    <xf numFmtId="176" fontId="149" fillId="52" borderId="46" applyNumberFormat="0" applyAlignment="0" applyProtection="0">
      <alignment vertical="center"/>
    </xf>
    <xf numFmtId="176" fontId="140" fillId="48" borderId="7" applyNumberFormat="0" applyBorder="0" applyAlignment="0" applyProtection="0"/>
    <xf numFmtId="10" fontId="140" fillId="44" borderId="7" applyBorder="0" applyAlignment="0" applyProtection="0"/>
    <xf numFmtId="10" fontId="140" fillId="44" borderId="7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176" fontId="140" fillId="48" borderId="7" applyNumberFormat="0" applyBorder="0" applyAlignment="0" applyProtection="0"/>
    <xf numFmtId="0" fontId="150" fillId="52" borderId="46" applyNumberFormat="0" applyAlignment="0" applyProtection="0">
      <alignment vertical="center"/>
    </xf>
    <xf numFmtId="0" fontId="150" fillId="52" borderId="46" applyNumberFormat="0" applyAlignment="0" applyProtection="0">
      <alignment vertical="center"/>
    </xf>
    <xf numFmtId="176" fontId="124" fillId="0" borderId="0"/>
    <xf numFmtId="176" fontId="100" fillId="0" borderId="0" applyBorder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 applyBorder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 applyBorder="0"/>
    <xf numFmtId="176" fontId="100" fillId="0" borderId="0" applyBorder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51" fillId="0" borderId="51" applyNumberFormat="0" applyFill="0" applyAlignment="0" applyProtection="0">
      <alignment vertical="center"/>
    </xf>
    <xf numFmtId="0" fontId="152" fillId="0" borderId="51" applyNumberFormat="0" applyFill="0" applyAlignment="0" applyProtection="0">
      <alignment vertical="center"/>
    </xf>
    <xf numFmtId="0" fontId="152" fillId="0" borderId="51" applyNumberFormat="0" applyFill="0" applyAlignment="0" applyProtection="0">
      <alignment vertical="center"/>
    </xf>
    <xf numFmtId="38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183" fontId="124" fillId="0" borderId="0" applyFont="0" applyFill="0" applyBorder="0" applyAlignment="0" applyProtection="0"/>
    <xf numFmtId="184" fontId="124" fillId="0" borderId="0" applyFont="0" applyFill="0" applyBorder="0" applyAlignment="0" applyProtection="0"/>
    <xf numFmtId="176" fontId="153" fillId="55" borderId="0" applyNumberFormat="0" applyBorder="0" applyAlignment="0" applyProtection="0">
      <alignment vertical="center"/>
    </xf>
    <xf numFmtId="0" fontId="154" fillId="55" borderId="0" applyNumberFormat="0" applyBorder="0" applyAlignment="0" applyProtection="0">
      <alignment vertical="center"/>
    </xf>
    <xf numFmtId="0" fontId="154" fillId="55" borderId="0" applyNumberFormat="0" applyBorder="0" applyAlignment="0" applyProtection="0">
      <alignment vertical="center"/>
    </xf>
    <xf numFmtId="185" fontId="122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0" fontId="155" fillId="0" borderId="0"/>
    <xf numFmtId="0" fontId="155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86" fontId="131" fillId="0" borderId="0"/>
    <xf numFmtId="176" fontId="122" fillId="0" borderId="0"/>
    <xf numFmtId="0" fontId="156" fillId="0" borderId="0"/>
    <xf numFmtId="0" fontId="156" fillId="0" borderId="0"/>
    <xf numFmtId="176" fontId="122" fillId="0" borderId="0"/>
    <xf numFmtId="176" fontId="157" fillId="0" borderId="0"/>
    <xf numFmtId="176" fontId="122" fillId="0" borderId="0"/>
    <xf numFmtId="176" fontId="158" fillId="0" borderId="0"/>
    <xf numFmtId="176" fontId="124" fillId="48" borderId="52" applyNumberFormat="0" applyFont="0" applyAlignment="0" applyProtection="0">
      <alignment vertical="center"/>
    </xf>
    <xf numFmtId="0" fontId="100" fillId="48" borderId="52" applyNumberFormat="0" applyFont="0" applyAlignment="0" applyProtection="0">
      <alignment vertical="center"/>
    </xf>
    <xf numFmtId="0" fontId="100" fillId="48" borderId="52" applyNumberFormat="0" applyFont="0" applyAlignment="0" applyProtection="0">
      <alignment vertical="center"/>
    </xf>
    <xf numFmtId="176" fontId="159" fillId="53" borderId="53" applyNumberFormat="0" applyAlignment="0" applyProtection="0">
      <alignment vertical="center"/>
    </xf>
    <xf numFmtId="0" fontId="160" fillId="53" borderId="53" applyNumberFormat="0" applyAlignment="0" applyProtection="0">
      <alignment vertical="center"/>
    </xf>
    <xf numFmtId="0" fontId="160" fillId="53" borderId="53" applyNumberFormat="0" applyAlignment="0" applyProtection="0">
      <alignment vertical="center"/>
    </xf>
    <xf numFmtId="10" fontId="124" fillId="0" borderId="0" applyFont="0" applyFill="0" applyBorder="0" applyAlignment="0" applyProtection="0"/>
    <xf numFmtId="10" fontId="122" fillId="0" borderId="0" applyFont="0" applyFill="0" applyBorder="0" applyAlignment="0" applyProtection="0"/>
    <xf numFmtId="10" fontId="122" fillId="0" borderId="0" applyFont="0" applyFill="0" applyBorder="0" applyAlignment="0" applyProtection="0"/>
    <xf numFmtId="176" fontId="161" fillId="0" borderId="29" applyNumberFormat="0" applyBorder="0"/>
    <xf numFmtId="176" fontId="162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176" fontId="163" fillId="0" borderId="54" applyNumberFormat="0" applyFill="0" applyAlignment="0" applyProtection="0">
      <alignment vertical="center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0" fontId="94" fillId="0" borderId="54" applyNumberFormat="0" applyFill="0" applyAlignment="0" applyProtection="0">
      <alignment vertical="center"/>
    </xf>
    <xf numFmtId="0" fontId="94" fillId="0" borderId="54" applyNumberFormat="0" applyFill="0" applyAlignment="0" applyProtection="0">
      <alignment vertical="center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82" fontId="122" fillId="0" borderId="55">
      <protection locked="0"/>
    </xf>
    <xf numFmtId="176" fontId="164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0" fontId="143" fillId="0" borderId="48" applyNumberFormat="0" applyFill="0" applyAlignment="0" applyProtection="0">
      <alignment vertical="center"/>
    </xf>
    <xf numFmtId="0" fontId="143" fillId="0" borderId="48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66" fillId="0" borderId="56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43" fillId="0" borderId="48" applyNumberFormat="0" applyFill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0" fontId="146" fillId="0" borderId="49" applyNumberFormat="0" applyFill="0" applyAlignment="0" applyProtection="0">
      <alignment vertical="center"/>
    </xf>
    <xf numFmtId="0" fontId="146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68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46" fillId="0" borderId="49" applyNumberFormat="0" applyFill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0" fontId="148" fillId="0" borderId="50" applyNumberFormat="0" applyFill="0" applyAlignment="0" applyProtection="0">
      <alignment vertical="center"/>
    </xf>
    <xf numFmtId="0" fontId="148" fillId="0" borderId="50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69" fillId="0" borderId="57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48" fillId="0" borderId="50" applyNumberFormat="0" applyFill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7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69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48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62" fillId="0" borderId="0" applyNumberFormat="0" applyFill="0" applyBorder="0" applyAlignment="0" applyProtection="0">
      <alignment vertical="center"/>
    </xf>
    <xf numFmtId="176" fontId="170" fillId="0" borderId="0"/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30" fillId="47" borderId="0" applyNumberFormat="0" applyBorder="0" applyAlignment="0" applyProtection="0">
      <alignment vertical="center"/>
    </xf>
    <xf numFmtId="176" fontId="126" fillId="0" borderId="0">
      <alignment vertical="center"/>
    </xf>
    <xf numFmtId="176" fontId="100" fillId="0" borderId="0"/>
    <xf numFmtId="0" fontId="100" fillId="0" borderId="0"/>
    <xf numFmtId="176" fontId="100" fillId="0" borderId="0"/>
    <xf numFmtId="176" fontId="100" fillId="0" borderId="0" applyBorder="0"/>
    <xf numFmtId="176" fontId="95" fillId="0" borderId="0">
      <alignment vertical="center"/>
    </xf>
    <xf numFmtId="183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176" fontId="100" fillId="0" borderId="0" applyBorder="0"/>
    <xf numFmtId="187" fontId="100" fillId="0" borderId="0"/>
    <xf numFmtId="187" fontId="100" fillId="0" borderId="0"/>
    <xf numFmtId="176" fontId="100" fillId="0" borderId="0"/>
    <xf numFmtId="0" fontId="171" fillId="0" borderId="0"/>
    <xf numFmtId="0" fontId="171" fillId="0" borderId="0"/>
    <xf numFmtId="0" fontId="100" fillId="0" borderId="0" applyBorder="0"/>
    <xf numFmtId="0" fontId="100" fillId="0" borderId="0" applyBorder="0"/>
    <xf numFmtId="176" fontId="100" fillId="0" borderId="0" applyBorder="0"/>
    <xf numFmtId="176" fontId="100" fillId="0" borderId="0"/>
    <xf numFmtId="176" fontId="100" fillId="0" borderId="0"/>
    <xf numFmtId="176" fontId="100" fillId="0" borderId="0" applyBorder="0"/>
    <xf numFmtId="176" fontId="100" fillId="0" borderId="0"/>
    <xf numFmtId="176" fontId="100" fillId="0" borderId="0"/>
    <xf numFmtId="176" fontId="100" fillId="0" borderId="0" applyBorder="0"/>
    <xf numFmtId="176" fontId="100" fillId="0" borderId="0"/>
    <xf numFmtId="176" fontId="100" fillId="0" borderId="0"/>
    <xf numFmtId="176" fontId="100" fillId="0" borderId="0" applyBorder="0"/>
    <xf numFmtId="188" fontId="100" fillId="0" borderId="0"/>
    <xf numFmtId="188" fontId="100" fillId="0" borderId="0"/>
    <xf numFmtId="176" fontId="100" fillId="0" borderId="0"/>
    <xf numFmtId="176" fontId="100" fillId="0" borderId="0" applyBorder="0"/>
    <xf numFmtId="188" fontId="100" fillId="0" borderId="0"/>
    <xf numFmtId="188" fontId="100" fillId="0" borderId="0"/>
    <xf numFmtId="176" fontId="100" fillId="0" borderId="0"/>
    <xf numFmtId="189" fontId="95" fillId="0" borderId="0">
      <alignment vertical="center"/>
    </xf>
    <xf numFmtId="188" fontId="100" fillId="0" borderId="0"/>
    <xf numFmtId="176" fontId="95" fillId="0" borderId="0">
      <alignment vertical="center"/>
    </xf>
    <xf numFmtId="176" fontId="95" fillId="0" borderId="0">
      <alignment vertical="center"/>
    </xf>
    <xf numFmtId="188" fontId="100" fillId="0" borderId="0"/>
    <xf numFmtId="176" fontId="95" fillId="0" borderId="0">
      <alignment vertical="center"/>
    </xf>
    <xf numFmtId="185" fontId="95" fillId="0" borderId="0">
      <alignment vertical="center"/>
    </xf>
    <xf numFmtId="189" fontId="95" fillId="0" borderId="0">
      <alignment vertical="center"/>
    </xf>
    <xf numFmtId="176" fontId="95" fillId="0" borderId="0">
      <alignment vertical="center"/>
    </xf>
    <xf numFmtId="190" fontId="95" fillId="0" borderId="0">
      <alignment vertical="center"/>
    </xf>
    <xf numFmtId="176" fontId="95" fillId="0" borderId="0">
      <alignment vertical="center"/>
    </xf>
    <xf numFmtId="185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89" fontId="95" fillId="0" borderId="0">
      <alignment vertical="center"/>
    </xf>
    <xf numFmtId="189" fontId="95" fillId="0" borderId="0">
      <alignment vertical="center"/>
    </xf>
    <xf numFmtId="176" fontId="95" fillId="0" borderId="0">
      <alignment vertical="center"/>
    </xf>
    <xf numFmtId="188" fontId="100" fillId="0" borderId="0"/>
    <xf numFmtId="188" fontId="100" fillId="0" borderId="0"/>
    <xf numFmtId="176" fontId="100" fillId="0" borderId="0"/>
    <xf numFmtId="176" fontId="100" fillId="0" borderId="0"/>
    <xf numFmtId="176" fontId="100" fillId="0" borderId="0"/>
    <xf numFmtId="176" fontId="172" fillId="0" borderId="0">
      <alignment vertical="center"/>
    </xf>
    <xf numFmtId="0" fontId="100" fillId="0" borderId="0"/>
    <xf numFmtId="0" fontId="100" fillId="0" borderId="0"/>
    <xf numFmtId="176" fontId="172" fillId="0" borderId="0">
      <alignment vertical="center"/>
    </xf>
    <xf numFmtId="176" fontId="172" fillId="0" borderId="0">
      <alignment vertical="center"/>
    </xf>
    <xf numFmtId="176" fontId="172" fillId="0" borderId="0">
      <alignment vertical="center"/>
    </xf>
    <xf numFmtId="176" fontId="172" fillId="0" borderId="0">
      <alignment vertical="center"/>
    </xf>
    <xf numFmtId="176" fontId="172" fillId="0" borderId="0">
      <alignment vertical="center"/>
    </xf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95" fillId="0" borderId="0">
      <alignment vertical="center"/>
    </xf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95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26" fillId="0" borderId="0"/>
    <xf numFmtId="176" fontId="126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95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26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0" fontId="95" fillId="0" borderId="0">
      <alignment vertical="center"/>
    </xf>
    <xf numFmtId="0" fontId="95" fillId="0" borderId="0">
      <alignment vertical="center"/>
    </xf>
    <xf numFmtId="176" fontId="100" fillId="0" borderId="0"/>
    <xf numFmtId="176" fontId="100" fillId="0" borderId="0"/>
    <xf numFmtId="176" fontId="126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72" fillId="0" borderId="0">
      <alignment vertical="center"/>
    </xf>
    <xf numFmtId="176" fontId="100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176" fontId="100" fillId="0" borderId="0">
      <alignment vertical="center"/>
    </xf>
    <xf numFmtId="176" fontId="122" fillId="0" borderId="0"/>
    <xf numFmtId="176" fontId="122" fillId="0" borderId="0"/>
    <xf numFmtId="191" fontId="95" fillId="0" borderId="0">
      <alignment vertical="center"/>
    </xf>
    <xf numFmtId="191" fontId="95" fillId="0" borderId="0">
      <alignment vertical="center"/>
    </xf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72" fillId="0" borderId="0">
      <alignment vertical="center"/>
    </xf>
    <xf numFmtId="189" fontId="100" fillId="0" borderId="0">
      <alignment vertical="center"/>
    </xf>
    <xf numFmtId="176" fontId="100" fillId="0" borderId="0">
      <alignment vertical="center"/>
    </xf>
    <xf numFmtId="176" fontId="172" fillId="0" borderId="0">
      <alignment vertical="center"/>
    </xf>
    <xf numFmtId="0" fontId="100" fillId="0" borderId="0"/>
    <xf numFmtId="0" fontId="100" fillId="0" borderId="0"/>
    <xf numFmtId="176" fontId="172" fillId="0" borderId="0">
      <alignment vertical="center"/>
    </xf>
    <xf numFmtId="0" fontId="100" fillId="0" borderId="0"/>
    <xf numFmtId="0" fontId="100" fillId="0" borderId="0"/>
    <xf numFmtId="176" fontId="172" fillId="0" borderId="0">
      <alignment vertical="center"/>
    </xf>
    <xf numFmtId="0" fontId="100" fillId="0" borderId="0"/>
    <xf numFmtId="0" fontId="100" fillId="0" borderId="0"/>
    <xf numFmtId="176" fontId="172" fillId="0" borderId="0">
      <alignment vertical="center"/>
    </xf>
    <xf numFmtId="0" fontId="100" fillId="0" borderId="0"/>
    <xf numFmtId="0" fontId="100" fillId="0" borderId="0"/>
    <xf numFmtId="176" fontId="100" fillId="0" borderId="0"/>
    <xf numFmtId="176" fontId="100" fillId="0" borderId="0"/>
    <xf numFmtId="188" fontId="100" fillId="0" borderId="0"/>
    <xf numFmtId="176" fontId="95" fillId="0" borderId="0">
      <alignment vertical="center"/>
    </xf>
    <xf numFmtId="176" fontId="95" fillId="0" borderId="0">
      <alignment vertical="center"/>
    </xf>
    <xf numFmtId="176" fontId="100" fillId="0" borderId="0">
      <protection locked="0"/>
    </xf>
    <xf numFmtId="176" fontId="95" fillId="0" borderId="0">
      <alignment vertical="center"/>
    </xf>
    <xf numFmtId="176" fontId="95" fillId="0" borderId="0">
      <alignment vertical="center"/>
    </xf>
    <xf numFmtId="189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89" fontId="95" fillId="0" borderId="0">
      <alignment vertical="center"/>
    </xf>
    <xf numFmtId="176" fontId="95" fillId="0" borderId="0">
      <alignment vertical="center"/>
    </xf>
    <xf numFmtId="185" fontId="95" fillId="0" borderId="0">
      <alignment vertical="center"/>
    </xf>
    <xf numFmtId="188" fontId="100" fillId="0" borderId="0"/>
    <xf numFmtId="176" fontId="100" fillId="0" borderId="0"/>
    <xf numFmtId="176" fontId="100" fillId="0" borderId="0"/>
    <xf numFmtId="176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95" fillId="0" borderId="0">
      <alignment vertical="center"/>
    </xf>
    <xf numFmtId="176" fontId="100" fillId="0" borderId="0">
      <alignment vertical="center"/>
    </xf>
    <xf numFmtId="176" fontId="173" fillId="0" borderId="0">
      <alignment vertical="center"/>
    </xf>
    <xf numFmtId="176" fontId="100" fillId="0" borderId="0"/>
    <xf numFmtId="176" fontId="100" fillId="0" borderId="0"/>
    <xf numFmtId="176" fontId="173" fillId="0" borderId="0">
      <alignment vertical="center"/>
    </xf>
    <xf numFmtId="176" fontId="100" fillId="0" borderId="0"/>
    <xf numFmtId="176" fontId="100" fillId="0" borderId="0"/>
    <xf numFmtId="176" fontId="173" fillId="0" borderId="0">
      <alignment vertical="center"/>
    </xf>
    <xf numFmtId="0" fontId="100" fillId="0" borderId="0"/>
    <xf numFmtId="0" fontId="100" fillId="0" borderId="0"/>
    <xf numFmtId="176" fontId="173" fillId="0" borderId="0">
      <alignment vertical="center"/>
    </xf>
    <xf numFmtId="176" fontId="100" fillId="0" borderId="0"/>
    <xf numFmtId="176" fontId="100" fillId="0" borderId="0"/>
    <xf numFmtId="176" fontId="95" fillId="0" borderId="0">
      <alignment vertical="center"/>
    </xf>
    <xf numFmtId="176" fontId="100" fillId="0" borderId="0"/>
    <xf numFmtId="176" fontId="100" fillId="0" borderId="0"/>
    <xf numFmtId="176" fontId="95" fillId="0" borderId="0">
      <alignment vertical="center"/>
    </xf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1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1" fillId="0" borderId="0"/>
    <xf numFmtId="176" fontId="100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176" fontId="100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21" fillId="0" borderId="0"/>
    <xf numFmtId="0" fontId="95" fillId="0" borderId="0">
      <alignment vertical="center"/>
    </xf>
    <xf numFmtId="0" fontId="95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126" fillId="0" borderId="0">
      <alignment vertical="center"/>
    </xf>
    <xf numFmtId="176" fontId="121" fillId="0" borderId="0"/>
    <xf numFmtId="176" fontId="121" fillId="0" borderId="0"/>
    <xf numFmtId="176" fontId="121" fillId="0" borderId="0"/>
    <xf numFmtId="176" fontId="121" fillId="0" borderId="0"/>
    <xf numFmtId="0" fontId="100" fillId="0" borderId="0"/>
    <xf numFmtId="0" fontId="100" fillId="0" borderId="0"/>
    <xf numFmtId="176" fontId="100" fillId="0" borderId="0"/>
    <xf numFmtId="176" fontId="100" fillId="0" borderId="0">
      <alignment vertical="center"/>
    </xf>
    <xf numFmtId="176" fontId="100" fillId="0" borderId="0"/>
    <xf numFmtId="176" fontId="95" fillId="0" borderId="0">
      <alignment vertical="center"/>
    </xf>
    <xf numFmtId="176" fontId="95" fillId="0" borderId="0">
      <alignment vertical="center"/>
    </xf>
    <xf numFmtId="19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 applyBorder="0"/>
    <xf numFmtId="176" fontId="100" fillId="0" borderId="0" applyBorder="0"/>
    <xf numFmtId="189" fontId="100" fillId="0" borderId="0"/>
    <xf numFmtId="189" fontId="95" fillId="0" borderId="0">
      <alignment vertical="center"/>
    </xf>
    <xf numFmtId="176" fontId="3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26" fillId="0" borderId="0">
      <alignment vertical="center"/>
    </xf>
    <xf numFmtId="0" fontId="100" fillId="0" borderId="0"/>
    <xf numFmtId="0" fontId="100" fillId="0" borderId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0" fontId="100" fillId="0" borderId="0">
      <alignment vertical="center"/>
    </xf>
    <xf numFmtId="0" fontId="100" fillId="0" borderId="0">
      <alignment vertical="center"/>
    </xf>
    <xf numFmtId="176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00" fillId="0" borderId="0"/>
    <xf numFmtId="176" fontId="100" fillId="0" borderId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0" fontId="100" fillId="0" borderId="0">
      <alignment vertical="center"/>
    </xf>
    <xf numFmtId="0" fontId="100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>
      <alignment vertical="center"/>
    </xf>
    <xf numFmtId="176" fontId="100" fillId="0" borderId="0"/>
    <xf numFmtId="176" fontId="100" fillId="0" borderId="0"/>
    <xf numFmtId="176" fontId="100" fillId="0" borderId="0">
      <alignment vertical="center"/>
    </xf>
    <xf numFmtId="0" fontId="100" fillId="0" borderId="0"/>
    <xf numFmtId="0" fontId="100" fillId="0" borderId="0"/>
    <xf numFmtId="176" fontId="100" fillId="0" borderId="0">
      <alignment vertical="center"/>
    </xf>
    <xf numFmtId="176" fontId="100" fillId="0" borderId="0">
      <alignment vertical="center"/>
    </xf>
    <xf numFmtId="176" fontId="100" fillId="0" borderId="0"/>
    <xf numFmtId="176" fontId="126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0" fontId="171" fillId="0" borderId="0">
      <alignment vertical="center"/>
    </xf>
    <xf numFmtId="0" fontId="171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95" fillId="0" borderId="0">
      <alignment vertical="center"/>
    </xf>
    <xf numFmtId="176" fontId="100" fillId="0" borderId="0">
      <alignment vertical="center"/>
    </xf>
    <xf numFmtId="176" fontId="3" fillId="0" borderId="0"/>
    <xf numFmtId="176" fontId="3" fillId="0" borderId="0"/>
    <xf numFmtId="191" fontId="95" fillId="0" borderId="0">
      <alignment vertical="center"/>
    </xf>
    <xf numFmtId="191" fontId="95" fillId="0" borderId="0">
      <alignment vertical="center"/>
    </xf>
    <xf numFmtId="176" fontId="100" fillId="0" borderId="0"/>
    <xf numFmtId="176" fontId="100" fillId="0" borderId="0"/>
    <xf numFmtId="0" fontId="95" fillId="0" borderId="0">
      <alignment vertical="center"/>
    </xf>
    <xf numFmtId="0" fontId="95" fillId="0" borderId="0">
      <alignment vertical="center"/>
    </xf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176" fontId="100" fillId="0" borderId="0"/>
    <xf numFmtId="0" fontId="100" fillId="0" borderId="0">
      <alignment vertical="center"/>
    </xf>
    <xf numFmtId="0" fontId="100" fillId="0" borderId="0">
      <alignment vertical="center"/>
    </xf>
    <xf numFmtId="176" fontId="95" fillId="0" borderId="0">
      <alignment vertical="center"/>
    </xf>
    <xf numFmtId="176" fontId="100" fillId="0" borderId="0" applyBorder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122" fillId="0" borderId="0"/>
    <xf numFmtId="176" fontId="122" fillId="0" borderId="0"/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122" fillId="0" borderId="0"/>
    <xf numFmtId="176" fontId="95" fillId="0" borderId="0">
      <alignment vertical="center"/>
    </xf>
    <xf numFmtId="176" fontId="95" fillId="0" borderId="0">
      <alignment vertical="center"/>
    </xf>
    <xf numFmtId="176" fontId="122" fillId="0" borderId="0"/>
    <xf numFmtId="0" fontId="122" fillId="0" borderId="0">
      <alignment vertical="center"/>
    </xf>
    <xf numFmtId="0" fontId="122" fillId="0" borderId="0">
      <alignment vertical="center"/>
    </xf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22" fillId="0" borderId="0"/>
    <xf numFmtId="176" fontId="100" fillId="0" borderId="0" applyBorder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95" fillId="0" borderId="0">
      <alignment vertical="center"/>
    </xf>
    <xf numFmtId="176" fontId="95" fillId="0" borderId="0">
      <alignment vertical="center"/>
    </xf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73" fillId="0" borderId="0"/>
    <xf numFmtId="176" fontId="126" fillId="0" borderId="0">
      <alignment vertical="center"/>
    </xf>
    <xf numFmtId="176" fontId="126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95" fillId="0" borderId="0">
      <alignment vertical="center"/>
    </xf>
    <xf numFmtId="176" fontId="126" fillId="0" borderId="0">
      <alignment vertical="center"/>
    </xf>
    <xf numFmtId="0" fontId="95" fillId="0" borderId="0"/>
    <xf numFmtId="0" fontId="95" fillId="0" borderId="0"/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26" fillId="0" borderId="0">
      <alignment vertical="center"/>
    </xf>
    <xf numFmtId="176" fontId="173" fillId="0" borderId="0"/>
    <xf numFmtId="0" fontId="100" fillId="0" borderId="0">
      <alignment vertical="center"/>
    </xf>
    <xf numFmtId="0" fontId="100" fillId="0" borderId="0">
      <alignment vertical="center"/>
    </xf>
    <xf numFmtId="176" fontId="100" fillId="0" borderId="0"/>
    <xf numFmtId="176" fontId="121" fillId="0" borderId="0"/>
    <xf numFmtId="176" fontId="122" fillId="0" borderId="0">
      <alignment vertical="center"/>
    </xf>
    <xf numFmtId="176" fontId="121" fillId="0" borderId="0"/>
    <xf numFmtId="176" fontId="100" fillId="0" borderId="0"/>
    <xf numFmtId="176" fontId="122" fillId="0" borderId="0"/>
    <xf numFmtId="176" fontId="102" fillId="0" borderId="0" applyNumberFormat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8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02" fillId="0" borderId="0" applyNumberFormat="0" applyFill="0" applyBorder="0" applyAlignment="0" applyProtection="0">
      <alignment vertical="top"/>
      <protection locked="0"/>
    </xf>
    <xf numFmtId="176" fontId="102" fillId="0" borderId="0" applyFill="0" applyBorder="0" applyAlignment="0" applyProtection="0">
      <alignment vertical="top"/>
      <protection locked="0"/>
    </xf>
    <xf numFmtId="0" fontId="175" fillId="0" borderId="0" applyNumberFormat="0" applyFill="0" applyBorder="0" applyAlignment="0" applyProtection="0">
      <alignment vertical="top"/>
      <protection locked="0"/>
    </xf>
    <xf numFmtId="176" fontId="102" fillId="0" borderId="0" applyFill="0" applyBorder="0" applyAlignment="0" applyProtection="0">
      <alignment vertical="top"/>
      <protection locked="0"/>
    </xf>
    <xf numFmtId="176" fontId="102" fillId="0" borderId="0" applyNumberFormat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74" fillId="0" borderId="0" applyFill="0" applyBorder="0" applyAlignment="0" applyProtection="0">
      <alignment vertical="top"/>
      <protection locked="0"/>
    </xf>
    <xf numFmtId="176" fontId="13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0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39" fillId="49" borderId="0" applyNumberFormat="0" applyBorder="0" applyAlignment="0" applyProtection="0">
      <alignment vertical="center"/>
    </xf>
    <xf numFmtId="176" fontId="176" fillId="0" borderId="0" applyNumberFormat="0" applyFill="0" applyBorder="0" applyAlignment="0" applyProtection="0">
      <alignment vertical="top"/>
      <protection locked="0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0" fontId="94" fillId="0" borderId="54" applyNumberFormat="0" applyFill="0" applyAlignment="0" applyProtection="0">
      <alignment vertical="center"/>
    </xf>
    <xf numFmtId="0" fontId="94" fillId="0" borderId="54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8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76" fontId="94" fillId="0" borderId="54" applyNumberFormat="0" applyFill="0" applyAlignment="0" applyProtection="0">
      <alignment vertical="center"/>
    </xf>
    <xf numFmtId="192" fontId="100" fillId="0" borderId="0" applyFont="0" applyFill="0" applyBorder="0" applyAlignment="0" applyProtection="0"/>
    <xf numFmtId="187" fontId="100" fillId="0" borderId="0" applyFont="0" applyFill="0" applyBorder="0" applyAlignment="0" applyProtection="0">
      <alignment vertical="center"/>
    </xf>
    <xf numFmtId="187" fontId="100" fillId="0" borderId="0" applyFont="0" applyFill="0" applyBorder="0" applyAlignment="0" applyProtection="0">
      <alignment vertical="center"/>
    </xf>
    <xf numFmtId="193" fontId="100" fillId="0" borderId="0" applyFont="0" applyFill="0" applyBorder="0" applyAlignment="0" applyProtection="0"/>
    <xf numFmtId="194" fontId="124" fillId="0" borderId="0" applyFont="0" applyFill="0" applyBorder="0" applyAlignment="0" applyProtection="0"/>
    <xf numFmtId="195" fontId="124" fillId="0" borderId="0" applyFont="0" applyFill="0" applyBorder="0" applyAlignment="0" applyProtection="0"/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0" fontId="133" fillId="53" borderId="46" applyNumberFormat="0" applyAlignment="0" applyProtection="0">
      <alignment vertical="center"/>
    </xf>
    <xf numFmtId="0" fontId="133" fillId="53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44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3" fillId="53" borderId="46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0" fontId="135" fillId="66" borderId="47" applyNumberFormat="0" applyAlignment="0" applyProtection="0">
      <alignment vertical="center"/>
    </xf>
    <xf numFmtId="0" fontId="135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77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5" fillId="66" borderId="47" applyNumberFormat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37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65" fillId="0" borderId="0" applyNumberFormat="0" applyFill="0" applyBorder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0" fontId="152" fillId="0" borderId="51" applyNumberFormat="0" applyFill="0" applyAlignment="0" applyProtection="0">
      <alignment vertical="center"/>
    </xf>
    <xf numFmtId="0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76" fontId="152" fillId="0" borderId="51" applyNumberFormat="0" applyFill="0" applyAlignment="0" applyProtection="0">
      <alignment vertical="center"/>
    </xf>
    <xf numFmtId="196" fontId="100" fillId="0" borderId="0" applyFont="0" applyFill="0" applyBorder="0" applyAlignment="0" applyProtection="0"/>
    <xf numFmtId="197" fontId="100" fillId="0" borderId="0" applyFont="0" applyFill="0" applyBorder="0" applyAlignment="0" applyProtection="0"/>
    <xf numFmtId="40" fontId="100" fillId="0" borderId="0" applyFont="0" applyFill="0" applyBorder="0" applyAlignment="0" applyProtection="0"/>
    <xf numFmtId="38" fontId="100" fillId="0" borderId="0" applyFont="0" applyFill="0" applyBorder="0" applyAlignment="0" applyProtection="0"/>
    <xf numFmtId="198" fontId="100" fillId="0" borderId="0" applyFont="0" applyFill="0" applyBorder="0" applyAlignment="0" applyProtection="0"/>
    <xf numFmtId="199" fontId="100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5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5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178" fontId="95" fillId="0" borderId="0" applyFont="0" applyFill="0" applyBorder="0" applyAlignment="0" applyProtection="0">
      <alignment vertical="center"/>
    </xf>
    <xf numFmtId="178" fontId="178" fillId="0" borderId="0" applyFont="0" applyFill="0" applyBorder="0" applyAlignment="0" applyProtection="0">
      <alignment vertical="center"/>
    </xf>
    <xf numFmtId="178" fontId="178" fillId="0" borderId="0" applyFont="0" applyFill="0" applyBorder="0" applyAlignment="0" applyProtection="0">
      <alignment vertical="center"/>
    </xf>
    <xf numFmtId="178" fontId="95" fillId="0" borderId="0" applyFont="0" applyFill="0" applyBorder="0" applyAlignment="0" applyProtection="0">
      <alignment vertical="center"/>
    </xf>
    <xf numFmtId="178" fontId="126" fillId="0" borderId="0" applyFont="0" applyFill="0" applyBorder="0" applyAlignment="0" applyProtection="0">
      <alignment vertical="center"/>
    </xf>
    <xf numFmtId="178" fontId="126" fillId="0" borderId="0" applyFont="0" applyFill="0" applyBorder="0" applyAlignment="0" applyProtection="0">
      <alignment vertical="center"/>
    </xf>
    <xf numFmtId="178" fontId="95" fillId="0" borderId="0" applyFont="0" applyFill="0" applyBorder="0" applyAlignment="0" applyProtection="0">
      <alignment vertical="center"/>
    </xf>
    <xf numFmtId="178" fontId="95" fillId="0" borderId="0" applyFont="0" applyFill="0" applyBorder="0" applyAlignment="0" applyProtection="0">
      <alignment vertical="center"/>
    </xf>
    <xf numFmtId="178" fontId="178" fillId="0" borderId="0" applyFont="0" applyFill="0" applyBorder="0" applyAlignment="0" applyProtection="0">
      <alignment vertical="center"/>
    </xf>
    <xf numFmtId="178" fontId="178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>
      <alignment vertical="center"/>
    </xf>
    <xf numFmtId="43" fontId="100" fillId="0" borderId="0" applyFont="0" applyFill="0" applyBorder="0" applyAlignment="0" applyProtection="0"/>
    <xf numFmtId="189" fontId="100" fillId="0" borderId="0" applyFont="0" applyFill="0" applyBorder="0" applyAlignment="0" applyProtection="0"/>
    <xf numFmtId="189" fontId="100" fillId="0" borderId="0" applyFont="0" applyFill="0" applyBorder="0" applyAlignment="0" applyProtection="0">
      <alignment vertical="center"/>
    </xf>
    <xf numFmtId="189" fontId="100" fillId="0" borderId="0" applyFont="0" applyFill="0" applyBorder="0" applyAlignment="0" applyProtection="0"/>
    <xf numFmtId="189" fontId="100" fillId="0" borderId="0" applyFont="0" applyFill="0" applyBorder="0" applyAlignment="0" applyProtection="0"/>
    <xf numFmtId="41" fontId="126" fillId="0" borderId="0" applyFont="0" applyFill="0" applyBorder="0" applyAlignment="0" applyProtection="0">
      <alignment vertical="center"/>
    </xf>
    <xf numFmtId="0" fontId="179" fillId="0" borderId="0"/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8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8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8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2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8" fillId="64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60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8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58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8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7" fillId="65" borderId="0" applyNumberFormat="0" applyBorder="0" applyAlignment="0" applyProtection="0">
      <alignment vertical="center"/>
    </xf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0" fontId="154" fillId="55" borderId="0" applyNumberFormat="0" applyBorder="0" applyAlignment="0" applyProtection="0">
      <alignment vertical="center"/>
    </xf>
    <xf numFmtId="0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54" fillId="55" borderId="0" applyNumberFormat="0" applyBorder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0" fontId="160" fillId="53" borderId="53" applyNumberFormat="0" applyAlignment="0" applyProtection="0">
      <alignment vertical="center"/>
    </xf>
    <xf numFmtId="0" fontId="160" fillId="53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44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60" fillId="53" borderId="53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0" fontId="150" fillId="52" borderId="46" applyNumberFormat="0" applyAlignment="0" applyProtection="0">
      <alignment vertical="center"/>
    </xf>
    <xf numFmtId="0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50" fillId="52" borderId="46" applyNumberFormat="0" applyAlignment="0" applyProtection="0">
      <alignment vertical="center"/>
    </xf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0" fontId="32" fillId="0" borderId="0"/>
    <xf numFmtId="0" fontId="32" fillId="0" borderId="0"/>
    <xf numFmtId="176" fontId="121" fillId="0" borderId="0"/>
    <xf numFmtId="176" fontId="121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4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1" fillId="0" borderId="0"/>
    <xf numFmtId="176" fontId="122" fillId="0" borderId="0"/>
    <xf numFmtId="0" fontId="122" fillId="0" borderId="0"/>
    <xf numFmtId="0" fontId="122" fillId="0" borderId="0"/>
    <xf numFmtId="176" fontId="32" fillId="0" borderId="0"/>
    <xf numFmtId="176" fontId="100" fillId="0" borderId="0" applyFont="0" applyFill="0" applyBorder="0" applyAlignment="0" applyProtection="0"/>
    <xf numFmtId="176" fontId="100" fillId="0" borderId="0" applyFont="0" applyFill="0" applyBorder="0" applyAlignment="0" applyProtection="0"/>
    <xf numFmtId="10" fontId="100" fillId="0" borderId="0" applyFont="0" applyFill="0" applyBorder="0" applyAlignment="0" applyProtection="0"/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0" fontId="122" fillId="48" borderId="52" applyNumberFormat="0" applyFont="0" applyAlignment="0" applyProtection="0">
      <alignment vertical="center"/>
    </xf>
    <xf numFmtId="0" fontId="122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73" fillId="48" borderId="52" applyNumberFormat="0" applyFont="0" applyAlignment="0" applyProtection="0">
      <alignment vertical="center"/>
    </xf>
    <xf numFmtId="176" fontId="173" fillId="48" borderId="52" applyNumberFormat="0" applyFont="0" applyAlignment="0" applyProtection="0">
      <alignment vertical="center"/>
    </xf>
    <xf numFmtId="176" fontId="173" fillId="48" borderId="52" applyNumberFormat="0" applyFont="0" applyAlignment="0" applyProtection="0">
      <alignment vertical="center"/>
    </xf>
    <xf numFmtId="176" fontId="173" fillId="48" borderId="52" applyNumberFormat="0" applyFont="0" applyAlignment="0" applyProtection="0">
      <alignment vertical="center"/>
    </xf>
    <xf numFmtId="176" fontId="173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00" fillId="48" borderId="52" applyNumberFormat="0" applyFont="0" applyAlignment="0" applyProtection="0">
      <alignment vertical="center"/>
    </xf>
    <xf numFmtId="176" fontId="131" fillId="0" borderId="0"/>
    <xf numFmtId="200" fontId="124" fillId="0" borderId="0" applyFont="0" applyFill="0" applyBorder="0" applyAlignment="0" applyProtection="0">
      <alignment vertical="center"/>
    </xf>
    <xf numFmtId="201" fontId="100" fillId="0" borderId="0" applyFont="0" applyFill="0" applyBorder="0" applyAlignment="0" applyProtection="0"/>
    <xf numFmtId="202" fontId="100" fillId="0" borderId="0" applyFont="0" applyFill="0" applyBorder="0" applyAlignment="0" applyProtection="0"/>
    <xf numFmtId="203" fontId="100" fillId="0" borderId="0" applyFont="0" applyFill="0" applyBorder="0" applyAlignment="0" applyProtection="0"/>
    <xf numFmtId="204" fontId="100" fillId="0" borderId="0" applyFont="0" applyFill="0" applyBorder="0" applyAlignment="0" applyProtection="0"/>
    <xf numFmtId="176" fontId="126" fillId="0" borderId="0">
      <alignment vertical="center"/>
    </xf>
    <xf numFmtId="176" fontId="131" fillId="0" borderId="0"/>
  </cellStyleXfs>
  <cellXfs count="1449">
    <xf numFmtId="176" fontId="0" fillId="0" borderId="0" xfId="0"/>
    <xf numFmtId="188" fontId="1" fillId="0" borderId="0" xfId="322" applyNumberFormat="1" applyFont="1"/>
    <xf numFmtId="188" fontId="2" fillId="0" borderId="0" xfId="322" applyNumberFormat="1" applyFont="1" applyAlignment="1">
      <alignment vertical="center"/>
    </xf>
    <xf numFmtId="188" fontId="3" fillId="0" borderId="0" xfId="322" applyNumberFormat="1" applyFont="1"/>
    <xf numFmtId="188" fontId="3" fillId="0" borderId="0" xfId="322" applyNumberFormat="1" applyFont="1" applyAlignment="1">
      <alignment vertical="center"/>
    </xf>
    <xf numFmtId="188" fontId="4" fillId="0" borderId="0" xfId="322" applyNumberFormat="1" applyFont="1"/>
    <xf numFmtId="188" fontId="5" fillId="0" borderId="0" xfId="322" applyNumberFormat="1" applyFont="1"/>
    <xf numFmtId="189" fontId="2" fillId="0" borderId="0" xfId="322" applyNumberFormat="1" applyFont="1"/>
    <xf numFmtId="189" fontId="3" fillId="0" borderId="0" xfId="322" applyNumberFormat="1" applyFont="1"/>
    <xf numFmtId="189" fontId="2" fillId="0" borderId="0" xfId="322" applyNumberFormat="1" applyFont="1" applyAlignment="1">
      <alignment vertical="center"/>
    </xf>
    <xf numFmtId="189" fontId="3" fillId="0" borderId="0" xfId="322" applyNumberFormat="1" applyFont="1" applyAlignment="1">
      <alignment vertical="center"/>
    </xf>
    <xf numFmtId="189" fontId="2" fillId="0" borderId="0" xfId="322" applyNumberFormat="1" applyFont="1" applyAlignment="1">
      <alignment horizontal="left" vertical="center"/>
    </xf>
    <xf numFmtId="188" fontId="5" fillId="0" borderId="0" xfId="322" applyNumberFormat="1" applyFont="1" applyAlignment="1">
      <alignment horizontal="left" vertical="center"/>
    </xf>
    <xf numFmtId="176" fontId="6" fillId="0" borderId="0" xfId="322" applyNumberFormat="1" applyFont="1" applyAlignment="1">
      <alignment horizontal="left" vertical="center"/>
    </xf>
    <xf numFmtId="176" fontId="6" fillId="0" borderId="0" xfId="322" applyNumberFormat="1" applyFont="1" applyFill="1" applyAlignment="1">
      <alignment horizontal="left" vertical="center"/>
    </xf>
    <xf numFmtId="176" fontId="6" fillId="0" borderId="0" xfId="322" applyNumberFormat="1" applyFont="1" applyBorder="1" applyAlignment="1">
      <alignment horizontal="left" vertical="center"/>
    </xf>
    <xf numFmtId="176" fontId="7" fillId="0" borderId="0" xfId="322" applyNumberFormat="1" applyFont="1" applyAlignment="1">
      <alignment horizontal="left" vertical="center"/>
    </xf>
    <xf numFmtId="188" fontId="8" fillId="0" borderId="0" xfId="322" applyNumberFormat="1" applyFont="1"/>
    <xf numFmtId="189" fontId="5" fillId="0" borderId="0" xfId="322" applyNumberFormat="1" applyFont="1" applyAlignment="1">
      <alignment vertical="center"/>
    </xf>
    <xf numFmtId="189" fontId="8" fillId="0" borderId="0" xfId="322" applyNumberFormat="1" applyFont="1" applyAlignment="1">
      <alignment vertical="center"/>
    </xf>
    <xf numFmtId="188" fontId="4" fillId="0" borderId="0" xfId="322" applyNumberFormat="1" applyFont="1" applyFill="1"/>
    <xf numFmtId="188" fontId="3" fillId="0" borderId="0" xfId="322" applyNumberFormat="1" applyFont="1" applyFill="1"/>
    <xf numFmtId="188" fontId="3" fillId="0" borderId="0" xfId="322" applyNumberFormat="1" applyFont="1" applyFill="1" applyAlignment="1">
      <alignment vertical="center"/>
    </xf>
    <xf numFmtId="188" fontId="8" fillId="0" borderId="0" xfId="322" applyNumberFormat="1" applyFont="1" applyFill="1" applyAlignment="1">
      <alignment vertical="center"/>
    </xf>
    <xf numFmtId="188" fontId="9" fillId="0" borderId="0" xfId="322" applyNumberFormat="1" applyFont="1"/>
    <xf numFmtId="49" fontId="9" fillId="0" borderId="0" xfId="322" applyNumberFormat="1" applyFont="1"/>
    <xf numFmtId="49" fontId="2" fillId="0" borderId="0" xfId="322" applyNumberFormat="1" applyFont="1" applyAlignment="1"/>
    <xf numFmtId="4" fontId="3" fillId="0" borderId="0" xfId="322" applyNumberFormat="1" applyFont="1" applyAlignment="1">
      <alignment horizontal="left" wrapText="1"/>
    </xf>
    <xf numFmtId="4" fontId="2" fillId="0" borderId="0" xfId="322" applyNumberFormat="1" applyFont="1" applyAlignment="1">
      <alignment horizontal="left" wrapText="1"/>
    </xf>
    <xf numFmtId="188" fontId="2" fillId="0" borderId="0" xfId="322" applyNumberFormat="1" applyFont="1"/>
    <xf numFmtId="0" fontId="2" fillId="0" borderId="0" xfId="1" applyNumberFormat="1" applyFont="1" applyAlignment="1"/>
    <xf numFmtId="188" fontId="2" fillId="0" borderId="0" xfId="322" applyNumberFormat="1" applyFont="1" applyAlignment="1">
      <alignment horizontal="left" vertical="center"/>
    </xf>
    <xf numFmtId="188" fontId="4" fillId="0" borderId="0" xfId="322" applyNumberFormat="1" applyFont="1" applyAlignment="1">
      <alignment horizontal="left" vertical="center"/>
    </xf>
    <xf numFmtId="188" fontId="10" fillId="0" borderId="0" xfId="322" applyNumberFormat="1" applyFont="1"/>
    <xf numFmtId="188" fontId="11" fillId="0" borderId="0" xfId="322" applyNumberFormat="1" applyFont="1"/>
    <xf numFmtId="188" fontId="6" fillId="0" borderId="0" xfId="322" applyNumberFormat="1" applyFont="1"/>
    <xf numFmtId="188" fontId="12" fillId="0" borderId="0" xfId="322" applyNumberFormat="1" applyFont="1"/>
    <xf numFmtId="188" fontId="13" fillId="0" borderId="0" xfId="322" applyNumberFormat="1" applyFont="1"/>
    <xf numFmtId="188" fontId="14" fillId="0" borderId="1" xfId="322" applyNumberFormat="1" applyFont="1" applyBorder="1" applyAlignment="1">
      <alignment horizontal="center" vertical="center" wrapText="1"/>
    </xf>
    <xf numFmtId="188" fontId="1" fillId="0" borderId="2" xfId="322" applyNumberFormat="1" applyFont="1" applyBorder="1" applyAlignment="1">
      <alignment vertical="center"/>
    </xf>
    <xf numFmtId="188" fontId="1" fillId="0" borderId="3" xfId="322" applyNumberFormat="1" applyFont="1" applyBorder="1" applyAlignment="1">
      <alignment vertical="center"/>
    </xf>
    <xf numFmtId="188" fontId="14" fillId="0" borderId="0" xfId="322" applyNumberFormat="1" applyFont="1" applyBorder="1" applyAlignment="1">
      <alignment horizontal="center" vertical="center" wrapText="1"/>
    </xf>
    <xf numFmtId="188" fontId="1" fillId="0" borderId="0" xfId="322" applyNumberFormat="1" applyFont="1" applyAlignment="1">
      <alignment vertical="center"/>
    </xf>
    <xf numFmtId="188" fontId="1" fillId="0" borderId="4" xfId="322" applyNumberFormat="1" applyFont="1" applyBorder="1" applyAlignment="1">
      <alignment vertical="center"/>
    </xf>
    <xf numFmtId="188" fontId="1" fillId="0" borderId="5" xfId="322" applyNumberFormat="1" applyFont="1" applyBorder="1" applyAlignment="1">
      <alignment vertical="center"/>
    </xf>
    <xf numFmtId="188" fontId="1" fillId="0" borderId="6" xfId="322" applyNumberFormat="1" applyFont="1" applyBorder="1" applyAlignment="1">
      <alignment vertical="center"/>
    </xf>
    <xf numFmtId="188" fontId="15" fillId="0" borderId="0" xfId="322" applyNumberFormat="1" applyFont="1" applyAlignment="1">
      <alignment vertical="center" wrapText="1"/>
    </xf>
    <xf numFmtId="188" fontId="9" fillId="0" borderId="0" xfId="322" applyNumberFormat="1" applyFont="1" applyAlignment="1">
      <alignment horizontal="left" vertical="center"/>
    </xf>
    <xf numFmtId="188" fontId="4" fillId="0" borderId="0" xfId="322" applyNumberFormat="1" applyFont="1" applyAlignment="1">
      <alignment horizontal="center"/>
    </xf>
    <xf numFmtId="188" fontId="16" fillId="0" borderId="0" xfId="322" applyNumberFormat="1" applyFont="1"/>
    <xf numFmtId="188" fontId="17" fillId="0" borderId="0" xfId="6" applyNumberFormat="1" applyFont="1" applyAlignment="1" applyProtection="1">
      <alignment vertical="center"/>
    </xf>
    <xf numFmtId="188" fontId="18" fillId="0" borderId="0" xfId="6" applyNumberFormat="1" applyFont="1" applyAlignment="1" applyProtection="1">
      <alignment horizontal="left" vertical="center"/>
    </xf>
    <xf numFmtId="188" fontId="16" fillId="0" borderId="0" xfId="322" applyNumberFormat="1" applyFont="1" applyAlignment="1">
      <alignment horizontal="center"/>
    </xf>
    <xf numFmtId="188" fontId="9" fillId="0" borderId="0" xfId="322" applyNumberFormat="1" applyFont="1" applyAlignment="1">
      <alignment horizontal="center"/>
    </xf>
    <xf numFmtId="188" fontId="4" fillId="0" borderId="0" xfId="322" applyNumberFormat="1" applyFont="1" applyAlignment="1"/>
    <xf numFmtId="188" fontId="16" fillId="0" borderId="0" xfId="322" applyNumberFormat="1" applyFont="1" applyAlignment="1"/>
    <xf numFmtId="188" fontId="9" fillId="0" borderId="0" xfId="322" applyNumberFormat="1" applyFont="1" applyAlignment="1">
      <alignment vertical="center"/>
    </xf>
    <xf numFmtId="188" fontId="19" fillId="2" borderId="7" xfId="322" applyNumberFormat="1" applyFont="1" applyFill="1" applyBorder="1" applyAlignment="1">
      <alignment vertical="center"/>
    </xf>
    <xf numFmtId="188" fontId="20" fillId="0" borderId="7" xfId="322" applyNumberFormat="1" applyFont="1" applyBorder="1" applyAlignment="1">
      <alignment vertical="center"/>
    </xf>
    <xf numFmtId="188" fontId="20" fillId="0" borderId="8" xfId="322" applyNumberFormat="1" applyFont="1" applyBorder="1" applyAlignment="1">
      <alignment vertical="center"/>
    </xf>
    <xf numFmtId="188" fontId="2" fillId="0" borderId="0" xfId="322" applyNumberFormat="1" applyFont="1" applyBorder="1" applyAlignment="1">
      <alignment vertical="center"/>
    </xf>
    <xf numFmtId="176" fontId="9" fillId="3" borderId="8" xfId="322" applyNumberFormat="1" applyFont="1" applyFill="1" applyBorder="1" applyAlignment="1"/>
    <xf numFmtId="176" fontId="2" fillId="3" borderId="9" xfId="322" applyNumberFormat="1" applyFont="1" applyFill="1" applyBorder="1"/>
    <xf numFmtId="188" fontId="2" fillId="0" borderId="0" xfId="322" applyNumberFormat="1" applyFont="1" applyBorder="1"/>
    <xf numFmtId="0" fontId="9" fillId="0" borderId="7" xfId="1" applyNumberFormat="1" applyFont="1" applyFill="1" applyBorder="1" applyAlignment="1">
      <alignment vertical="center"/>
    </xf>
    <xf numFmtId="189" fontId="9" fillId="0" borderId="7" xfId="322" applyNumberFormat="1" applyFont="1" applyFill="1" applyBorder="1" applyAlignment="1">
      <alignment vertical="center"/>
    </xf>
    <xf numFmtId="189" fontId="9" fillId="0" borderId="7" xfId="322" applyNumberFormat="1" applyFont="1" applyFill="1" applyBorder="1" applyAlignment="1">
      <alignment horizontal="left" vertical="center"/>
    </xf>
    <xf numFmtId="176" fontId="2" fillId="0" borderId="0" xfId="322" applyNumberFormat="1" applyFont="1" applyFill="1" applyBorder="1" applyAlignment="1"/>
    <xf numFmtId="176" fontId="9" fillId="0" borderId="0" xfId="322" applyNumberFormat="1" applyFont="1" applyFill="1" applyBorder="1" applyAlignment="1"/>
    <xf numFmtId="188" fontId="3" fillId="0" borderId="0" xfId="322" applyNumberFormat="1" applyFont="1" applyBorder="1"/>
    <xf numFmtId="188" fontId="4" fillId="0" borderId="0" xfId="322" applyNumberFormat="1" applyFont="1" applyAlignment="1">
      <alignment vertical="center"/>
    </xf>
    <xf numFmtId="189" fontId="21" fillId="0" borderId="7" xfId="0" applyNumberFormat="1" applyFont="1" applyFill="1" applyBorder="1" applyAlignment="1">
      <alignment horizontal="left" vertical="center"/>
    </xf>
    <xf numFmtId="176" fontId="2" fillId="0" borderId="0" xfId="322" applyNumberFormat="1" applyFont="1" applyFill="1" applyBorder="1" applyAlignment="1">
      <alignment vertical="center"/>
    </xf>
    <xf numFmtId="176" fontId="9" fillId="0" borderId="0" xfId="322" applyNumberFormat="1" applyFont="1" applyFill="1" applyBorder="1" applyAlignment="1">
      <alignment vertical="center"/>
    </xf>
    <xf numFmtId="188" fontId="3" fillId="0" borderId="0" xfId="322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176" fontId="3" fillId="0" borderId="0" xfId="322" applyNumberFormat="1" applyFont="1" applyAlignment="1">
      <alignment vertical="center"/>
    </xf>
    <xf numFmtId="0" fontId="22" fillId="4" borderId="10" xfId="0" applyNumberFormat="1" applyFont="1" applyFill="1" applyBorder="1" applyAlignment="1">
      <alignment horizontal="left" vertical="center"/>
    </xf>
    <xf numFmtId="176" fontId="23" fillId="3" borderId="7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left" vertical="center" wrapText="1"/>
    </xf>
    <xf numFmtId="176" fontId="9" fillId="0" borderId="0" xfId="0" applyNumberFormat="1" applyFont="1" applyFill="1" applyBorder="1" applyAlignment="1">
      <alignment horizontal="left" vertical="center" wrapText="1"/>
    </xf>
    <xf numFmtId="176" fontId="9" fillId="0" borderId="0" xfId="0" applyNumberFormat="1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left" vertical="center"/>
    </xf>
    <xf numFmtId="189" fontId="24" fillId="0" borderId="7" xfId="0" applyNumberFormat="1" applyFont="1" applyBorder="1" applyAlignment="1">
      <alignment horizontal="left" vertical="center"/>
    </xf>
    <xf numFmtId="189" fontId="15" fillId="0" borderId="7" xfId="0" applyNumberFormat="1" applyFont="1" applyBorder="1" applyAlignment="1">
      <alignment horizontal="left" vertical="center"/>
    </xf>
    <xf numFmtId="0" fontId="10" fillId="0" borderId="10" xfId="0" applyNumberFormat="1" applyFont="1" applyBorder="1" applyAlignment="1">
      <alignment horizontal="left" vertical="center"/>
    </xf>
    <xf numFmtId="176" fontId="23" fillId="3" borderId="10" xfId="0" applyNumberFormat="1" applyFont="1" applyFill="1" applyBorder="1" applyAlignment="1">
      <alignment horizontal="center" vertical="center"/>
    </xf>
    <xf numFmtId="189" fontId="15" fillId="0" borderId="10" xfId="0" applyNumberFormat="1" applyFont="1" applyBorder="1" applyAlignment="1">
      <alignment horizontal="left" vertical="center"/>
    </xf>
    <xf numFmtId="176" fontId="9" fillId="0" borderId="11" xfId="322" applyNumberFormat="1" applyFont="1" applyFill="1" applyBorder="1" applyAlignment="1">
      <alignment horizontal="left" vertical="center"/>
    </xf>
    <xf numFmtId="0" fontId="10" fillId="0" borderId="7" xfId="0" applyNumberFormat="1" applyFont="1" applyBorder="1" applyAlignment="1">
      <alignment horizontal="left" vertical="center"/>
    </xf>
    <xf numFmtId="176" fontId="23" fillId="3" borderId="12" xfId="0" applyNumberFormat="1" applyFont="1" applyFill="1" applyBorder="1" applyAlignment="1">
      <alignment horizontal="center" vertical="center"/>
    </xf>
    <xf numFmtId="176" fontId="25" fillId="0" borderId="0" xfId="0" applyNumberFormat="1" applyFont="1" applyBorder="1" applyAlignment="1">
      <alignment horizontal="center" vertical="center"/>
    </xf>
    <xf numFmtId="189" fontId="15" fillId="0" borderId="12" xfId="0" applyNumberFormat="1" applyFont="1" applyBorder="1" applyAlignment="1">
      <alignment horizontal="left" vertical="center"/>
    </xf>
    <xf numFmtId="176" fontId="24" fillId="0" borderId="7" xfId="0" applyNumberFormat="1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22" fillId="4" borderId="10" xfId="1623" applyNumberFormat="1" applyFont="1" applyFill="1" applyBorder="1" applyAlignment="1">
      <alignment vertical="center"/>
    </xf>
    <xf numFmtId="176" fontId="22" fillId="3" borderId="7" xfId="1623" applyNumberFormat="1" applyFont="1" applyFill="1" applyBorder="1" applyAlignment="1">
      <alignment horizontal="center" vertical="center"/>
    </xf>
    <xf numFmtId="176" fontId="26" fillId="0" borderId="0" xfId="322" applyNumberFormat="1" applyFont="1" applyFill="1" applyBorder="1" applyAlignment="1">
      <alignment horizontal="left" vertical="center"/>
    </xf>
    <xf numFmtId="176" fontId="15" fillId="0" borderId="13" xfId="0" applyNumberFormat="1" applyFont="1" applyBorder="1" applyAlignment="1">
      <alignment horizontal="center" vertical="center"/>
    </xf>
    <xf numFmtId="176" fontId="15" fillId="0" borderId="10" xfId="0" applyNumberFormat="1" applyFont="1" applyBorder="1" applyAlignment="1">
      <alignment horizontal="center" vertical="center"/>
    </xf>
    <xf numFmtId="176" fontId="4" fillId="0" borderId="0" xfId="322" applyNumberFormat="1" applyFont="1" applyFill="1" applyBorder="1" applyAlignment="1">
      <alignment vertical="center"/>
    </xf>
    <xf numFmtId="176" fontId="3" fillId="0" borderId="0" xfId="322" applyNumberFormat="1" applyFont="1" applyFill="1" applyBorder="1" applyAlignment="1">
      <alignment vertical="center"/>
    </xf>
    <xf numFmtId="0" fontId="15" fillId="0" borderId="7" xfId="1623" applyNumberFormat="1" applyFont="1" applyBorder="1" applyAlignment="1">
      <alignment horizontal="left" vertical="center" wrapText="1"/>
    </xf>
    <xf numFmtId="189" fontId="15" fillId="0" borderId="7" xfId="1622" applyNumberFormat="1" applyFont="1" applyBorder="1" applyAlignment="1">
      <alignment horizontal="left" vertical="center"/>
    </xf>
    <xf numFmtId="176" fontId="24" fillId="0" borderId="7" xfId="1821" applyNumberFormat="1" applyFont="1" applyFill="1" applyBorder="1" applyAlignment="1">
      <alignment horizontal="center" vertical="center"/>
    </xf>
    <xf numFmtId="0" fontId="15" fillId="0" borderId="10" xfId="1623" applyNumberFormat="1" applyFont="1" applyBorder="1" applyAlignment="1">
      <alignment horizontal="left" vertical="center" wrapText="1"/>
    </xf>
    <xf numFmtId="176" fontId="15" fillId="0" borderId="12" xfId="0" applyNumberFormat="1" applyFont="1" applyBorder="1" applyAlignment="1">
      <alignment horizontal="center" vertical="center"/>
    </xf>
    <xf numFmtId="0" fontId="15" fillId="0" borderId="10" xfId="1623" applyNumberFormat="1" applyFont="1" applyBorder="1" applyAlignment="1">
      <alignment horizontal="left" vertical="center"/>
    </xf>
    <xf numFmtId="189" fontId="15" fillId="0" borderId="10" xfId="1622" applyNumberFormat="1" applyFont="1" applyBorder="1" applyAlignment="1">
      <alignment horizontal="left" vertical="center"/>
    </xf>
    <xf numFmtId="176" fontId="24" fillId="0" borderId="10" xfId="1821" applyNumberFormat="1" applyFont="1" applyFill="1" applyBorder="1" applyAlignment="1">
      <alignment horizontal="center" vertical="center"/>
    </xf>
    <xf numFmtId="176" fontId="26" fillId="0" borderId="0" xfId="322" applyNumberFormat="1" applyFont="1" applyFill="1" applyBorder="1" applyAlignment="1">
      <alignment vertical="center"/>
    </xf>
    <xf numFmtId="0" fontId="15" fillId="0" borderId="14" xfId="1623" applyNumberFormat="1" applyFont="1" applyBorder="1" applyAlignment="1">
      <alignment horizontal="left" vertical="center"/>
    </xf>
    <xf numFmtId="189" fontId="15" fillId="0" borderId="15" xfId="1622" applyNumberFormat="1" applyFont="1" applyBorder="1" applyAlignment="1">
      <alignment horizontal="left" vertical="center"/>
    </xf>
    <xf numFmtId="176" fontId="24" fillId="0" borderId="15" xfId="1821" applyNumberFormat="1" applyFont="1" applyFill="1" applyBorder="1" applyAlignment="1">
      <alignment horizontal="center" vertical="center"/>
    </xf>
    <xf numFmtId="176" fontId="27" fillId="0" borderId="0" xfId="322" applyNumberFormat="1" applyFont="1" applyFill="1" applyBorder="1" applyAlignment="1">
      <alignment vertical="center"/>
    </xf>
    <xf numFmtId="0" fontId="19" fillId="4" borderId="14" xfId="1" applyNumberFormat="1" applyFont="1" applyFill="1" applyBorder="1" applyAlignment="1">
      <alignment horizontal="left" vertical="center" wrapText="1"/>
    </xf>
    <xf numFmtId="176" fontId="19" fillId="4" borderId="7" xfId="322" applyNumberFormat="1" applyFont="1" applyFill="1" applyBorder="1" applyAlignment="1">
      <alignment horizontal="left" vertical="center"/>
    </xf>
    <xf numFmtId="176" fontId="4" fillId="0" borderId="0" xfId="322" applyNumberFormat="1" applyFont="1" applyBorder="1"/>
    <xf numFmtId="176" fontId="26" fillId="0" borderId="0" xfId="322" applyNumberFormat="1" applyFont="1" applyFill="1" applyBorder="1" applyAlignment="1">
      <alignment horizontal="left" vertical="top"/>
    </xf>
    <xf numFmtId="176" fontId="4" fillId="0" borderId="0" xfId="322" applyNumberFormat="1" applyFont="1" applyFill="1" applyBorder="1" applyAlignment="1">
      <alignment vertical="top"/>
    </xf>
    <xf numFmtId="188" fontId="4" fillId="0" borderId="0" xfId="322" applyNumberFormat="1" applyFont="1" applyBorder="1"/>
    <xf numFmtId="0" fontId="9" fillId="3" borderId="7" xfId="1" applyNumberFormat="1" applyFont="1" applyFill="1" applyBorder="1" applyAlignment="1">
      <alignment horizontal="left" vertical="center"/>
    </xf>
    <xf numFmtId="189" fontId="26" fillId="3" borderId="7" xfId="2003" applyNumberFormat="1" applyFont="1" applyFill="1" applyBorder="1" applyAlignment="1">
      <alignment horizontal="left" vertical="center"/>
    </xf>
    <xf numFmtId="189" fontId="9" fillId="3" borderId="7" xfId="2003" applyNumberFormat="1" applyFont="1" applyFill="1" applyBorder="1" applyAlignment="1">
      <alignment horizontal="left" vertical="center"/>
    </xf>
    <xf numFmtId="176" fontId="26" fillId="0" borderId="11" xfId="322" applyNumberFormat="1" applyFont="1" applyFill="1" applyBorder="1" applyAlignment="1">
      <alignment horizontal="left" vertical="center"/>
    </xf>
    <xf numFmtId="176" fontId="3" fillId="0" borderId="0" xfId="322" applyNumberFormat="1" applyFont="1" applyFill="1" applyBorder="1"/>
    <xf numFmtId="0" fontId="9" fillId="3" borderId="10" xfId="2003" applyNumberFormat="1" applyFont="1" applyFill="1" applyBorder="1" applyAlignment="1">
      <alignment horizontal="left" vertical="center"/>
    </xf>
    <xf numFmtId="0" fontId="9" fillId="3" borderId="7" xfId="2003" applyNumberFormat="1" applyFont="1" applyFill="1" applyBorder="1" applyAlignment="1">
      <alignment horizontal="left" vertical="center"/>
    </xf>
    <xf numFmtId="189" fontId="26" fillId="5" borderId="7" xfId="2003" applyNumberFormat="1" applyFont="1" applyFill="1" applyBorder="1" applyAlignment="1">
      <alignment horizontal="left" vertical="center"/>
    </xf>
    <xf numFmtId="0" fontId="9" fillId="3" borderId="8" xfId="2003" applyNumberFormat="1" applyFont="1" applyFill="1" applyBorder="1" applyAlignment="1">
      <alignment horizontal="left" vertical="center"/>
    </xf>
    <xf numFmtId="176" fontId="26" fillId="5" borderId="9" xfId="2003" applyNumberFormat="1" applyFont="1" applyFill="1" applyBorder="1" applyAlignment="1">
      <alignment horizontal="left" vertical="center"/>
    </xf>
    <xf numFmtId="176" fontId="26" fillId="5" borderId="0" xfId="2003" applyNumberFormat="1" applyFont="1" applyFill="1" applyBorder="1" applyAlignment="1">
      <alignment horizontal="left" vertical="center"/>
    </xf>
    <xf numFmtId="188" fontId="28" fillId="2" borderId="16" xfId="322" applyNumberFormat="1" applyFont="1" applyFill="1" applyBorder="1" applyAlignment="1">
      <alignment horizontal="left"/>
    </xf>
    <xf numFmtId="188" fontId="28" fillId="2" borderId="17" xfId="322" applyNumberFormat="1" applyFont="1" applyFill="1" applyBorder="1" applyAlignment="1">
      <alignment horizontal="left"/>
    </xf>
    <xf numFmtId="188" fontId="29" fillId="0" borderId="0" xfId="322" applyNumberFormat="1" applyFont="1" applyBorder="1"/>
    <xf numFmtId="188" fontId="5" fillId="0" borderId="0" xfId="322" applyNumberFormat="1" applyFont="1" applyBorder="1"/>
    <xf numFmtId="0" fontId="28" fillId="2" borderId="16" xfId="322" applyNumberFormat="1" applyFont="1" applyFill="1" applyBorder="1" applyAlignment="1">
      <alignment horizontal="left"/>
    </xf>
    <xf numFmtId="0" fontId="28" fillId="4" borderId="7" xfId="1818" applyNumberFormat="1" applyFont="1" applyFill="1" applyBorder="1" applyAlignment="1">
      <alignment horizontal="left" vertical="center"/>
    </xf>
    <xf numFmtId="176" fontId="28" fillId="4" borderId="7" xfId="1818" applyNumberFormat="1" applyFont="1" applyFill="1" applyBorder="1" applyAlignment="1">
      <alignment horizontal="left" vertical="center"/>
    </xf>
    <xf numFmtId="188" fontId="20" fillId="4" borderId="7" xfId="322" applyNumberFormat="1" applyFont="1" applyFill="1" applyBorder="1" applyAlignment="1">
      <alignment horizontal="left"/>
    </xf>
    <xf numFmtId="0" fontId="9" fillId="0" borderId="7" xfId="1818" applyNumberFormat="1" applyFont="1" applyFill="1" applyBorder="1" applyAlignment="1">
      <alignment horizontal="left" vertical="center"/>
    </xf>
    <xf numFmtId="189" fontId="26" fillId="3" borderId="7" xfId="0" applyNumberFormat="1" applyFont="1" applyFill="1" applyBorder="1" applyAlignment="1">
      <alignment horizontal="left" vertical="center"/>
    </xf>
    <xf numFmtId="188" fontId="29" fillId="0" borderId="10" xfId="322" applyNumberFormat="1" applyFont="1" applyBorder="1"/>
    <xf numFmtId="188" fontId="29" fillId="0" borderId="14" xfId="322" applyNumberFormat="1" applyFont="1" applyBorder="1"/>
    <xf numFmtId="189" fontId="26" fillId="0" borderId="7" xfId="1819" applyNumberFormat="1" applyFont="1" applyFill="1" applyBorder="1" applyAlignment="1">
      <alignment horizontal="left" vertical="center"/>
    </xf>
    <xf numFmtId="189" fontId="9" fillId="0" borderId="7" xfId="1819" applyNumberFormat="1" applyFont="1" applyFill="1" applyBorder="1" applyAlignment="1">
      <alignment horizontal="left" vertical="center"/>
    </xf>
    <xf numFmtId="188" fontId="29" fillId="0" borderId="15" xfId="322" applyNumberFormat="1" applyFont="1" applyBorder="1"/>
    <xf numFmtId="0" fontId="30" fillId="6" borderId="10" xfId="0" applyNumberFormat="1" applyFont="1" applyFill="1" applyBorder="1" applyAlignment="1">
      <alignment horizontal="center" vertical="center"/>
    </xf>
    <xf numFmtId="189" fontId="30" fillId="6" borderId="10" xfId="0" applyNumberFormat="1" applyFont="1" applyFill="1" applyBorder="1" applyAlignment="1">
      <alignment horizontal="center" vertical="center"/>
    </xf>
    <xf numFmtId="189" fontId="30" fillId="6" borderId="7" xfId="0" applyNumberFormat="1" applyFont="1" applyFill="1" applyBorder="1" applyAlignment="1">
      <alignment horizontal="center" vertical="center"/>
    </xf>
    <xf numFmtId="189" fontId="31" fillId="3" borderId="11" xfId="1818" applyNumberFormat="1" applyFont="1" applyFill="1" applyBorder="1" applyAlignment="1">
      <alignment horizontal="center" vertical="center"/>
    </xf>
    <xf numFmtId="189" fontId="29" fillId="3" borderId="0" xfId="322" applyNumberFormat="1" applyFont="1" applyFill="1" applyBorder="1"/>
    <xf numFmtId="189" fontId="29" fillId="0" borderId="0" xfId="322" applyNumberFormat="1" applyFont="1" applyBorder="1"/>
    <xf numFmtId="189" fontId="2" fillId="0" borderId="0" xfId="322" applyNumberFormat="1" applyFont="1" applyBorder="1"/>
    <xf numFmtId="0" fontId="9" fillId="0" borderId="10" xfId="2209" applyNumberFormat="1" applyFont="1" applyFill="1" applyBorder="1" applyAlignment="1">
      <alignment horizontal="center" vertical="center"/>
    </xf>
    <xf numFmtId="189" fontId="9" fillId="0" borderId="7" xfId="0" applyNumberFormat="1" applyFont="1" applyBorder="1" applyAlignment="1">
      <alignment horizontal="center" vertical="center"/>
    </xf>
    <xf numFmtId="189" fontId="22" fillId="3" borderId="11" xfId="1818" applyNumberFormat="1" applyFont="1" applyFill="1" applyBorder="1" applyAlignment="1">
      <alignment horizontal="center" vertical="center"/>
    </xf>
    <xf numFmtId="0" fontId="9" fillId="0" borderId="14" xfId="2209" applyNumberFormat="1" applyFont="1" applyFill="1" applyBorder="1" applyAlignment="1">
      <alignment horizontal="center" vertical="center"/>
    </xf>
    <xf numFmtId="189" fontId="24" fillId="3" borderId="11" xfId="1819" applyNumberFormat="1" applyFont="1" applyFill="1" applyBorder="1" applyAlignment="1">
      <alignment horizontal="center" vertical="center"/>
    </xf>
    <xf numFmtId="189" fontId="4" fillId="0" borderId="0" xfId="322" applyNumberFormat="1" applyFont="1" applyBorder="1" applyAlignment="1">
      <alignment horizontal="center" vertical="center" wrapText="1"/>
    </xf>
    <xf numFmtId="189" fontId="3" fillId="0" borderId="0" xfId="322" applyNumberFormat="1" applyFont="1" applyBorder="1"/>
    <xf numFmtId="189" fontId="9" fillId="0" borderId="0" xfId="322" applyNumberFormat="1" applyFont="1" applyAlignment="1">
      <alignment vertical="center"/>
    </xf>
    <xf numFmtId="189" fontId="2" fillId="0" borderId="0" xfId="322" applyNumberFormat="1" applyFont="1" applyBorder="1" applyAlignment="1">
      <alignment vertical="center"/>
    </xf>
    <xf numFmtId="189" fontId="3" fillId="0" borderId="0" xfId="322" applyNumberFormat="1" applyFont="1" applyBorder="1" applyAlignment="1">
      <alignment vertical="center"/>
    </xf>
    <xf numFmtId="189" fontId="6" fillId="3" borderId="11" xfId="1818" applyNumberFormat="1" applyFont="1" applyFill="1" applyBorder="1" applyAlignment="1">
      <alignment horizontal="center" vertical="center"/>
    </xf>
    <xf numFmtId="0" fontId="9" fillId="0" borderId="15" xfId="2209" applyNumberFormat="1" applyFont="1" applyFill="1" applyBorder="1" applyAlignment="1">
      <alignment horizontal="center" vertical="center"/>
    </xf>
    <xf numFmtId="0" fontId="9" fillId="0" borderId="7" xfId="2209" applyNumberFormat="1" applyFont="1" applyFill="1" applyBorder="1" applyAlignment="1">
      <alignment horizontal="center" vertical="center"/>
    </xf>
    <xf numFmtId="189" fontId="9" fillId="6" borderId="18" xfId="322" applyNumberFormat="1" applyFont="1" applyFill="1" applyBorder="1" applyAlignment="1">
      <alignment horizontal="center" vertical="center" wrapText="1"/>
    </xf>
    <xf numFmtId="189" fontId="9" fillId="6" borderId="9" xfId="322" applyNumberFormat="1" applyFont="1" applyFill="1" applyBorder="1" applyAlignment="1">
      <alignment horizontal="center" vertical="center" wrapText="1"/>
    </xf>
    <xf numFmtId="189" fontId="9" fillId="6" borderId="12" xfId="322" applyNumberFormat="1" applyFont="1" applyFill="1" applyBorder="1" applyAlignment="1">
      <alignment horizontal="center" vertical="center" wrapText="1"/>
    </xf>
    <xf numFmtId="0" fontId="9" fillId="0" borderId="7" xfId="322" applyNumberFormat="1" applyFont="1" applyBorder="1" applyAlignment="1">
      <alignment horizontal="center" vertical="center" wrapText="1"/>
    </xf>
    <xf numFmtId="189" fontId="32" fillId="6" borderId="9" xfId="0" applyNumberFormat="1" applyFont="1" applyFill="1" applyBorder="1" applyAlignment="1">
      <alignment horizontal="center" vertical="center"/>
    </xf>
    <xf numFmtId="189" fontId="32" fillId="6" borderId="12" xfId="0" applyNumberFormat="1" applyFont="1" applyFill="1" applyBorder="1" applyAlignment="1">
      <alignment horizontal="center" vertical="center"/>
    </xf>
    <xf numFmtId="0" fontId="9" fillId="0" borderId="19" xfId="322" applyNumberFormat="1" applyFont="1" applyBorder="1" applyAlignment="1">
      <alignment horizontal="center" vertical="center" wrapText="1"/>
    </xf>
    <xf numFmtId="0" fontId="9" fillId="0" borderId="20" xfId="322" applyNumberFormat="1" applyFont="1" applyBorder="1" applyAlignment="1">
      <alignment horizontal="center" vertical="center" wrapText="1"/>
    </xf>
    <xf numFmtId="189" fontId="24" fillId="0" borderId="11" xfId="1819" applyNumberFormat="1" applyFont="1" applyFill="1" applyBorder="1" applyAlignment="1">
      <alignment horizontal="center" vertical="center"/>
    </xf>
    <xf numFmtId="189" fontId="2" fillId="0" borderId="0" xfId="322" applyNumberFormat="1" applyFont="1" applyBorder="1" applyAlignment="1">
      <alignment horizontal="left" vertical="center"/>
    </xf>
    <xf numFmtId="0" fontId="9" fillId="0" borderId="21" xfId="322" applyNumberFormat="1" applyFont="1" applyBorder="1" applyAlignment="1">
      <alignment horizontal="center" vertical="center" wrapText="1"/>
    </xf>
    <xf numFmtId="189" fontId="6" fillId="0" borderId="11" xfId="1818" applyNumberFormat="1" applyFont="1" applyFill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 wrapText="1"/>
    </xf>
    <xf numFmtId="188" fontId="33" fillId="0" borderId="0" xfId="2205" applyNumberFormat="1" applyFont="1" applyFill="1" applyBorder="1" applyAlignment="1">
      <alignment horizontal="center"/>
    </xf>
    <xf numFmtId="188" fontId="33" fillId="0" borderId="0" xfId="2205" applyNumberFormat="1" applyFont="1" applyFill="1" applyBorder="1" applyAlignment="1">
      <alignment horizontal="left" vertical="center"/>
    </xf>
    <xf numFmtId="188" fontId="33" fillId="0" borderId="0" xfId="2205" applyNumberFormat="1" applyFont="1" applyBorder="1" applyAlignment="1">
      <alignment horizontal="left" vertical="center"/>
    </xf>
    <xf numFmtId="188" fontId="4" fillId="0" borderId="0" xfId="1280" applyNumberFormat="1" applyFont="1" applyBorder="1" applyAlignment="1">
      <alignment horizontal="left" vertical="center"/>
    </xf>
    <xf numFmtId="188" fontId="4" fillId="0" borderId="0" xfId="322" applyNumberFormat="1" applyFont="1" applyBorder="1" applyAlignment="1">
      <alignment horizontal="center"/>
    </xf>
    <xf numFmtId="188" fontId="12" fillId="0" borderId="0" xfId="322" applyNumberFormat="1" applyFont="1" applyBorder="1"/>
    <xf numFmtId="188" fontId="5" fillId="0" borderId="0" xfId="322" applyNumberFormat="1" applyFont="1" applyBorder="1" applyAlignment="1">
      <alignment horizontal="left" vertical="center"/>
    </xf>
    <xf numFmtId="0" fontId="34" fillId="2" borderId="8" xfId="1" applyNumberFormat="1" applyFont="1" applyFill="1" applyBorder="1" applyAlignment="1">
      <alignment vertical="center"/>
    </xf>
    <xf numFmtId="188" fontId="28" fillId="2" borderId="9" xfId="322" applyNumberFormat="1" applyFont="1" applyFill="1" applyBorder="1" applyAlignment="1">
      <alignment vertical="center"/>
    </xf>
    <xf numFmtId="188" fontId="28" fillId="2" borderId="9" xfId="322" applyNumberFormat="1" applyFont="1" applyFill="1" applyBorder="1" applyAlignment="1">
      <alignment horizontal="left" vertical="center"/>
    </xf>
    <xf numFmtId="188" fontId="9" fillId="2" borderId="9" xfId="322" applyNumberFormat="1" applyFont="1" applyFill="1" applyBorder="1" applyAlignment="1">
      <alignment horizontal="left" vertical="center"/>
    </xf>
    <xf numFmtId="188" fontId="4" fillId="2" borderId="12" xfId="322" applyNumberFormat="1" applyFont="1" applyFill="1" applyBorder="1" applyAlignment="1">
      <alignment horizontal="left" vertical="center"/>
    </xf>
    <xf numFmtId="188" fontId="8" fillId="0" borderId="0" xfId="322" applyNumberFormat="1" applyFont="1" applyBorder="1" applyAlignment="1">
      <alignment vertical="center"/>
    </xf>
    <xf numFmtId="0" fontId="9" fillId="0" borderId="8" xfId="1" applyNumberFormat="1" applyFont="1" applyBorder="1" applyAlignment="1">
      <alignment vertical="center"/>
    </xf>
    <xf numFmtId="188" fontId="9" fillId="0" borderId="9" xfId="322" applyNumberFormat="1" applyFont="1" applyBorder="1" applyAlignment="1">
      <alignment horizontal="left" vertical="center"/>
    </xf>
    <xf numFmtId="188" fontId="9" fillId="0" borderId="12" xfId="322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189" fontId="9" fillId="0" borderId="7" xfId="322" applyNumberFormat="1" applyFont="1" applyBorder="1" applyAlignment="1">
      <alignment horizontal="left" vertical="center"/>
    </xf>
    <xf numFmtId="188" fontId="9" fillId="0" borderId="10" xfId="322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189" fontId="21" fillId="0" borderId="7" xfId="0" applyNumberFormat="1" applyFont="1" applyBorder="1" applyAlignment="1">
      <alignment horizontal="left" vertical="center"/>
    </xf>
    <xf numFmtId="49" fontId="35" fillId="0" borderId="12" xfId="0" applyNumberFormat="1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/>
    </xf>
    <xf numFmtId="188" fontId="9" fillId="0" borderId="14" xfId="322" applyNumberFormat="1" applyFont="1" applyBorder="1" applyAlignment="1">
      <alignment horizontal="left" vertical="center"/>
    </xf>
    <xf numFmtId="191" fontId="36" fillId="0" borderId="12" xfId="1816" applyNumberFormat="1" applyFont="1" applyFill="1" applyBorder="1" applyAlignment="1">
      <alignment horizontal="center" vertical="center"/>
    </xf>
    <xf numFmtId="191" fontId="36" fillId="0" borderId="7" xfId="1816" applyNumberFormat="1" applyFont="1" applyFill="1" applyBorder="1" applyAlignment="1">
      <alignment horizontal="center" vertical="center"/>
    </xf>
    <xf numFmtId="188" fontId="37" fillId="0" borderId="15" xfId="322" applyNumberFormat="1" applyFont="1" applyBorder="1" applyAlignment="1">
      <alignment horizontal="left" vertical="center"/>
    </xf>
    <xf numFmtId="188" fontId="5" fillId="0" borderId="0" xfId="322" applyNumberFormat="1" applyFont="1" applyBorder="1" applyAlignment="1">
      <alignment vertical="center"/>
    </xf>
    <xf numFmtId="189" fontId="36" fillId="0" borderId="12" xfId="1930" applyNumberFormat="1" applyFont="1" applyFill="1" applyBorder="1" applyAlignment="1">
      <alignment horizontal="center" vertical="center"/>
    </xf>
    <xf numFmtId="189" fontId="36" fillId="0" borderId="7" xfId="1930" applyNumberFormat="1" applyFont="1" applyFill="1" applyBorder="1" applyAlignment="1">
      <alignment horizontal="center" vertical="center"/>
    </xf>
    <xf numFmtId="188" fontId="38" fillId="0" borderId="0" xfId="322" applyNumberFormat="1" applyFont="1" applyBorder="1" applyAlignment="1">
      <alignment vertical="center"/>
    </xf>
    <xf numFmtId="0" fontId="22" fillId="6" borderId="7" xfId="0" applyNumberFormat="1" applyFont="1" applyFill="1" applyBorder="1" applyAlignment="1">
      <alignment horizontal="left" vertical="center"/>
    </xf>
    <xf numFmtId="176" fontId="22" fillId="6" borderId="7" xfId="0" applyNumberFormat="1" applyFont="1" applyFill="1" applyBorder="1" applyAlignment="1">
      <alignment horizontal="left" vertical="center"/>
    </xf>
    <xf numFmtId="176" fontId="6" fillId="0" borderId="11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322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 wrapText="1"/>
    </xf>
    <xf numFmtId="189" fontId="31" fillId="0" borderId="7" xfId="0" applyNumberFormat="1" applyFont="1" applyBorder="1" applyAlignment="1">
      <alignment horizontal="left" vertical="center"/>
    </xf>
    <xf numFmtId="176" fontId="31" fillId="0" borderId="7" xfId="0" applyNumberFormat="1" applyFont="1" applyBorder="1" applyAlignment="1">
      <alignment horizontal="left" vertical="center" wrapText="1"/>
    </xf>
    <xf numFmtId="176" fontId="31" fillId="0" borderId="7" xfId="0" applyNumberFormat="1" applyFont="1" applyBorder="1" applyAlignment="1">
      <alignment horizontal="left" vertical="center"/>
    </xf>
    <xf numFmtId="0" fontId="31" fillId="0" borderId="7" xfId="2206" applyNumberFormat="1" applyFont="1" applyBorder="1" applyAlignment="1">
      <alignment horizontal="left" vertical="center"/>
    </xf>
    <xf numFmtId="176" fontId="31" fillId="0" borderId="7" xfId="2206" applyNumberFormat="1" applyFont="1" applyBorder="1" applyAlignment="1">
      <alignment horizontal="left" vertical="center"/>
    </xf>
    <xf numFmtId="176" fontId="31" fillId="3" borderId="7" xfId="0" applyNumberFormat="1" applyFont="1" applyFill="1" applyBorder="1" applyAlignment="1">
      <alignment horizontal="left" vertical="center" wrapText="1"/>
    </xf>
    <xf numFmtId="176" fontId="31" fillId="0" borderId="7" xfId="2557" applyNumberFormat="1" applyFont="1" applyFill="1" applyBorder="1" applyAlignment="1">
      <alignment horizontal="left" vertical="center"/>
    </xf>
    <xf numFmtId="0" fontId="31" fillId="3" borderId="7" xfId="0" applyNumberFormat="1" applyFont="1" applyFill="1" applyBorder="1" applyAlignment="1">
      <alignment horizontal="left" vertical="center" wrapText="1"/>
    </xf>
    <xf numFmtId="176" fontId="6" fillId="0" borderId="0" xfId="322" applyNumberFormat="1" applyFont="1" applyFill="1" applyBorder="1" applyAlignment="1">
      <alignment horizontal="left" vertical="center"/>
    </xf>
    <xf numFmtId="176" fontId="39" fillId="0" borderId="0" xfId="322" applyNumberFormat="1" applyFont="1" applyAlignment="1">
      <alignment horizontal="left" vertical="center"/>
    </xf>
    <xf numFmtId="0" fontId="8" fillId="0" borderId="11" xfId="322" applyNumberFormat="1" applyFont="1" applyBorder="1" applyAlignment="1">
      <alignment vertical="center"/>
    </xf>
    <xf numFmtId="188" fontId="8" fillId="0" borderId="0" xfId="322" applyNumberFormat="1" applyFont="1" applyBorder="1"/>
    <xf numFmtId="188" fontId="28" fillId="7" borderId="8" xfId="322" applyNumberFormat="1" applyFont="1" applyFill="1" applyBorder="1" applyAlignment="1">
      <alignment horizontal="left" vertical="center" wrapText="1"/>
    </xf>
    <xf numFmtId="188" fontId="28" fillId="7" borderId="9" xfId="322" applyNumberFormat="1" applyFont="1" applyFill="1" applyBorder="1" applyAlignment="1">
      <alignment horizontal="left" vertical="center" wrapText="1"/>
    </xf>
    <xf numFmtId="0" fontId="4" fillId="0" borderId="8" xfId="1" applyNumberFormat="1" applyFont="1" applyFill="1" applyBorder="1" applyAlignment="1">
      <alignment horizontal="left" vertical="center" wrapText="1"/>
    </xf>
    <xf numFmtId="188" fontId="28" fillId="0" borderId="9" xfId="322" applyNumberFormat="1" applyFont="1" applyFill="1" applyBorder="1" applyAlignment="1">
      <alignment horizontal="left" vertical="center" wrapText="1"/>
    </xf>
    <xf numFmtId="0" fontId="19" fillId="4" borderId="8" xfId="1" applyNumberFormat="1" applyFont="1" applyFill="1" applyBorder="1" applyAlignment="1">
      <alignment vertical="center"/>
    </xf>
    <xf numFmtId="188" fontId="19" fillId="4" borderId="9" xfId="322" applyNumberFormat="1" applyFont="1" applyFill="1" applyBorder="1" applyAlignment="1">
      <alignment vertical="center"/>
    </xf>
    <xf numFmtId="188" fontId="19" fillId="4" borderId="9" xfId="322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/>
    <xf numFmtId="188" fontId="26" fillId="0" borderId="7" xfId="322" applyNumberFormat="1" applyFont="1" applyBorder="1" applyAlignment="1">
      <alignment vertical="center"/>
    </xf>
    <xf numFmtId="188" fontId="26" fillId="0" borderId="7" xfId="322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horizontal="left" vertical="center"/>
    </xf>
    <xf numFmtId="189" fontId="26" fillId="0" borderId="7" xfId="0" applyNumberFormat="1" applyFont="1" applyFill="1" applyBorder="1" applyAlignment="1">
      <alignment horizontal="left" vertical="center"/>
    </xf>
    <xf numFmtId="188" fontId="26" fillId="3" borderId="7" xfId="322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/>
    </xf>
    <xf numFmtId="188" fontId="26" fillId="3" borderId="7" xfId="322" applyNumberFormat="1" applyFont="1" applyFill="1" applyBorder="1" applyAlignment="1">
      <alignment horizontal="left" vertical="center" wrapText="1"/>
    </xf>
    <xf numFmtId="188" fontId="9" fillId="3" borderId="7" xfId="322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 wrapText="1"/>
    </xf>
    <xf numFmtId="188" fontId="9" fillId="3" borderId="7" xfId="322" applyNumberFormat="1" applyFont="1" applyFill="1" applyBorder="1" applyAlignment="1">
      <alignment horizontal="left" vertical="center" wrapText="1"/>
    </xf>
    <xf numFmtId="0" fontId="28" fillId="8" borderId="10" xfId="1630" applyNumberFormat="1" applyFont="1" applyFill="1" applyBorder="1" applyAlignment="1">
      <alignment horizontal="left" vertical="center"/>
    </xf>
    <xf numFmtId="189" fontId="28" fillId="8" borderId="7" xfId="1630" applyNumberFormat="1" applyFont="1" applyFill="1" applyBorder="1" applyAlignment="1">
      <alignment horizontal="center" vertical="center"/>
    </xf>
    <xf numFmtId="189" fontId="8" fillId="0" borderId="0" xfId="322" applyNumberFormat="1" applyFont="1" applyBorder="1" applyAlignment="1">
      <alignment vertical="center"/>
    </xf>
    <xf numFmtId="189" fontId="5" fillId="0" borderId="0" xfId="322" applyNumberFormat="1" applyFont="1" applyBorder="1" applyAlignment="1">
      <alignment vertical="center"/>
    </xf>
    <xf numFmtId="0" fontId="9" fillId="0" borderId="10" xfId="1630" applyNumberFormat="1" applyFont="1" applyBorder="1" applyAlignment="1">
      <alignment horizontal="left" vertical="center" wrapText="1"/>
    </xf>
    <xf numFmtId="189" fontId="9" fillId="0" borderId="12" xfId="1628" applyNumberFormat="1" applyFont="1" applyBorder="1" applyAlignment="1">
      <alignment horizontal="center" vertical="center"/>
    </xf>
    <xf numFmtId="189" fontId="26" fillId="0" borderId="7" xfId="1821" applyNumberFormat="1" applyFont="1" applyFill="1" applyBorder="1" applyAlignment="1">
      <alignment horizontal="center" vertical="center"/>
    </xf>
    <xf numFmtId="189" fontId="9" fillId="0" borderId="0" xfId="322" applyNumberFormat="1" applyFont="1" applyBorder="1" applyAlignment="1">
      <alignment horizontal="left" vertical="center"/>
    </xf>
    <xf numFmtId="189" fontId="5" fillId="0" borderId="0" xfId="322" applyNumberFormat="1" applyFont="1" applyBorder="1"/>
    <xf numFmtId="189" fontId="9" fillId="0" borderId="13" xfId="1628" applyNumberFormat="1" applyFont="1" applyBorder="1" applyAlignment="1">
      <alignment horizontal="center" vertical="center"/>
    </xf>
    <xf numFmtId="0" fontId="9" fillId="0" borderId="7" xfId="1630" applyNumberFormat="1" applyFont="1" applyBorder="1" applyAlignment="1">
      <alignment horizontal="left" vertical="center" wrapText="1"/>
    </xf>
    <xf numFmtId="189" fontId="9" fillId="0" borderId="7" xfId="1628" applyNumberFormat="1" applyFont="1" applyBorder="1" applyAlignment="1">
      <alignment horizontal="center" vertical="center"/>
    </xf>
    <xf numFmtId="0" fontId="26" fillId="0" borderId="7" xfId="1" applyNumberFormat="1" applyFont="1" applyBorder="1" applyAlignment="1">
      <alignment vertical="center"/>
    </xf>
    <xf numFmtId="189" fontId="26" fillId="0" borderId="7" xfId="322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vertical="center"/>
    </xf>
    <xf numFmtId="188" fontId="2" fillId="0" borderId="0" xfId="322" applyNumberFormat="1" applyFont="1" applyFill="1" applyBorder="1" applyAlignment="1">
      <alignment vertical="center"/>
    </xf>
    <xf numFmtId="188" fontId="26" fillId="9" borderId="7" xfId="322" applyNumberFormat="1" applyFont="1" applyFill="1" applyBorder="1" applyAlignment="1">
      <alignment horizontal="left" vertical="center"/>
    </xf>
    <xf numFmtId="188" fontId="26" fillId="9" borderId="7" xfId="322" applyNumberFormat="1" applyFont="1" applyFill="1" applyBorder="1" applyAlignment="1">
      <alignment horizontal="left" vertical="center" wrapText="1"/>
    </xf>
    <xf numFmtId="188" fontId="3" fillId="0" borderId="0" xfId="322" applyNumberFormat="1" applyFont="1" applyFill="1" applyBorder="1" applyAlignment="1">
      <alignment vertical="center"/>
    </xf>
    <xf numFmtId="49" fontId="40" fillId="0" borderId="0" xfId="3043" applyNumberFormat="1" applyFont="1" applyBorder="1" applyAlignment="1">
      <alignment horizontal="left" vertical="center"/>
    </xf>
    <xf numFmtId="191" fontId="41" fillId="0" borderId="0" xfId="3043" applyNumberFormat="1" applyFont="1" applyBorder="1" applyAlignment="1">
      <alignment horizontal="center" vertical="center"/>
    </xf>
    <xf numFmtId="188" fontId="4" fillId="0" borderId="0" xfId="322" applyNumberFormat="1" applyFont="1" applyFill="1" applyBorder="1" applyAlignment="1">
      <alignment vertical="center"/>
    </xf>
    <xf numFmtId="189" fontId="22" fillId="8" borderId="8" xfId="0" applyNumberFormat="1" applyFont="1" applyFill="1" applyBorder="1" applyAlignment="1"/>
    <xf numFmtId="189" fontId="22" fillId="8" borderId="12" xfId="0" applyNumberFormat="1" applyFont="1" applyFill="1" applyBorder="1" applyAlignment="1"/>
    <xf numFmtId="189" fontId="22" fillId="8" borderId="7" xfId="0" applyNumberFormat="1" applyFont="1" applyFill="1" applyBorder="1" applyAlignment="1">
      <alignment horizontal="center"/>
    </xf>
    <xf numFmtId="189" fontId="15" fillId="0" borderId="8" xfId="0" applyNumberFormat="1" applyFont="1" applyBorder="1" applyAlignment="1">
      <alignment horizontal="left" vertical="center"/>
    </xf>
    <xf numFmtId="189" fontId="15" fillId="0" borderId="7" xfId="0" applyNumberFormat="1" applyFont="1" applyBorder="1" applyAlignment="1">
      <alignment horizontal="center" vertical="center"/>
    </xf>
    <xf numFmtId="189" fontId="24" fillId="0" borderId="7" xfId="0" applyNumberFormat="1" applyFont="1" applyBorder="1" applyAlignment="1">
      <alignment horizontal="center" vertical="center"/>
    </xf>
    <xf numFmtId="189" fontId="15" fillId="0" borderId="22" xfId="0" applyNumberFormat="1" applyFont="1" applyBorder="1" applyAlignment="1">
      <alignment horizontal="left" vertical="center"/>
    </xf>
    <xf numFmtId="189" fontId="6" fillId="0" borderId="13" xfId="0" applyNumberFormat="1" applyFont="1" applyBorder="1" applyAlignment="1">
      <alignment horizontal="left" vertical="center"/>
    </xf>
    <xf numFmtId="189" fontId="15" fillId="0" borderId="12" xfId="0" applyNumberFormat="1" applyFont="1" applyBorder="1" applyAlignment="1">
      <alignment horizontal="center" vertical="center"/>
    </xf>
    <xf numFmtId="189" fontId="15" fillId="0" borderId="13" xfId="0" applyNumberFormat="1" applyFont="1" applyBorder="1" applyAlignment="1">
      <alignment horizontal="center" vertical="center"/>
    </xf>
    <xf numFmtId="189" fontId="24" fillId="0" borderId="10" xfId="0" applyNumberFormat="1" applyFont="1" applyBorder="1" applyAlignment="1">
      <alignment horizontal="center" vertical="center"/>
    </xf>
    <xf numFmtId="189" fontId="15" fillId="0" borderId="11" xfId="0" applyNumberFormat="1" applyFont="1" applyBorder="1" applyAlignment="1">
      <alignment horizontal="left" vertical="center"/>
    </xf>
    <xf numFmtId="189" fontId="6" fillId="0" borderId="23" xfId="0" applyNumberFormat="1" applyFont="1" applyBorder="1" applyAlignment="1">
      <alignment horizontal="left" vertical="center"/>
    </xf>
    <xf numFmtId="189" fontId="15" fillId="0" borderId="23" xfId="0" applyNumberFormat="1" applyFont="1" applyBorder="1" applyAlignment="1">
      <alignment horizontal="center" vertical="center"/>
    </xf>
    <xf numFmtId="189" fontId="24" fillId="0" borderId="14" xfId="0" applyNumberFormat="1" applyFont="1" applyBorder="1" applyAlignment="1">
      <alignment horizontal="center" vertical="center"/>
    </xf>
    <xf numFmtId="189" fontId="15" fillId="0" borderId="16" xfId="0" applyNumberFormat="1" applyFont="1" applyBorder="1" applyAlignment="1">
      <alignment horizontal="left" vertical="center"/>
    </xf>
    <xf numFmtId="189" fontId="6" fillId="0" borderId="24" xfId="0" applyNumberFormat="1" applyFont="1" applyBorder="1" applyAlignment="1">
      <alignment horizontal="left" vertical="center"/>
    </xf>
    <xf numFmtId="189" fontId="6" fillId="0" borderId="24" xfId="0" applyNumberFormat="1" applyFont="1" applyBorder="1" applyAlignment="1">
      <alignment horizontal="center" vertical="center"/>
    </xf>
    <xf numFmtId="189" fontId="31" fillId="0" borderId="15" xfId="0" applyNumberFormat="1" applyFont="1" applyBorder="1" applyAlignment="1">
      <alignment horizontal="center" vertical="center"/>
    </xf>
    <xf numFmtId="189" fontId="15" fillId="0" borderId="24" xfId="0" applyNumberFormat="1" applyFont="1" applyBorder="1" applyAlignment="1">
      <alignment horizontal="center" vertical="center"/>
    </xf>
    <xf numFmtId="189" fontId="24" fillId="0" borderId="15" xfId="0" applyNumberFormat="1" applyFont="1" applyBorder="1" applyAlignment="1">
      <alignment horizontal="center" vertical="center"/>
    </xf>
    <xf numFmtId="189" fontId="15" fillId="0" borderId="7" xfId="0" applyNumberFormat="1" applyFont="1" applyBorder="1" applyAlignment="1">
      <alignment horizontal="center"/>
    </xf>
    <xf numFmtId="189" fontId="24" fillId="0" borderId="7" xfId="0" applyNumberFormat="1" applyFont="1" applyBorder="1" applyAlignment="1">
      <alignment horizontal="center"/>
    </xf>
    <xf numFmtId="189" fontId="6" fillId="0" borderId="12" xfId="0" applyNumberFormat="1" applyFont="1" applyBorder="1" applyAlignment="1">
      <alignment horizontal="left" vertical="center"/>
    </xf>
    <xf numFmtId="0" fontId="19" fillId="4" borderId="22" xfId="1" applyNumberFormat="1" applyFont="1" applyFill="1" applyBorder="1" applyAlignment="1">
      <alignment horizontal="left" vertical="center"/>
    </xf>
    <xf numFmtId="189" fontId="19" fillId="4" borderId="25" xfId="322" applyNumberFormat="1" applyFont="1" applyFill="1" applyBorder="1" applyAlignment="1">
      <alignment horizontal="left" vertical="center"/>
    </xf>
    <xf numFmtId="189" fontId="19" fillId="4" borderId="0" xfId="322" applyNumberFormat="1" applyFont="1" applyFill="1" applyBorder="1" applyAlignment="1">
      <alignment horizontal="left" vertical="center"/>
    </xf>
    <xf numFmtId="176" fontId="42" fillId="0" borderId="0" xfId="322" applyNumberFormat="1" applyFont="1" applyBorder="1"/>
    <xf numFmtId="188" fontId="29" fillId="0" borderId="0" xfId="322" applyNumberFormat="1" applyFont="1" applyFill="1" applyBorder="1" applyAlignment="1">
      <alignment vertical="center"/>
    </xf>
    <xf numFmtId="0" fontId="26" fillId="0" borderId="7" xfId="1" applyNumberFormat="1" applyFont="1" applyFill="1" applyBorder="1" applyAlignment="1">
      <alignment vertical="center"/>
    </xf>
    <xf numFmtId="189" fontId="26" fillId="0" borderId="7" xfId="322" applyNumberFormat="1" applyFont="1" applyFill="1" applyBorder="1" applyAlignment="1">
      <alignment horizontal="left" vertical="center"/>
    </xf>
    <xf numFmtId="176" fontId="42" fillId="0" borderId="0" xfId="3043" applyNumberFormat="1" applyFont="1" applyBorder="1"/>
    <xf numFmtId="188" fontId="3" fillId="0" borderId="17" xfId="322" applyNumberFormat="1" applyFont="1" applyFill="1" applyBorder="1" applyAlignment="1">
      <alignment vertical="center"/>
    </xf>
    <xf numFmtId="188" fontId="29" fillId="0" borderId="17" xfId="322" applyNumberFormat="1" applyFont="1" applyFill="1" applyBorder="1" applyAlignment="1">
      <alignment vertical="center"/>
    </xf>
    <xf numFmtId="0" fontId="9" fillId="0" borderId="7" xfId="1" applyNumberFormat="1" applyFont="1" applyFill="1" applyBorder="1" applyAlignment="1">
      <alignment horizontal="left" vertical="center"/>
    </xf>
    <xf numFmtId="189" fontId="43" fillId="0" borderId="7" xfId="0" applyNumberFormat="1" applyFont="1" applyBorder="1" applyAlignment="1">
      <alignment horizontal="left" vertical="center"/>
    </xf>
    <xf numFmtId="188" fontId="26" fillId="0" borderId="0" xfId="322" applyNumberFormat="1" applyFont="1" applyBorder="1" applyAlignment="1"/>
    <xf numFmtId="188" fontId="26" fillId="0" borderId="0" xfId="322" applyNumberFormat="1" applyFont="1" applyBorder="1"/>
    <xf numFmtId="188" fontId="12" fillId="0" borderId="0" xfId="322" applyNumberFormat="1" applyFont="1" applyBorder="1" applyAlignment="1"/>
    <xf numFmtId="188" fontId="3" fillId="0" borderId="0" xfId="322" applyNumberFormat="1" applyFont="1" applyBorder="1" applyAlignment="1"/>
    <xf numFmtId="176" fontId="43" fillId="0" borderId="7" xfId="0" applyNumberFormat="1" applyFont="1" applyFill="1" applyBorder="1" applyAlignment="1">
      <alignment horizontal="left" vertical="center"/>
    </xf>
    <xf numFmtId="188" fontId="2" fillId="0" borderId="0" xfId="322" applyNumberFormat="1" applyFont="1" applyBorder="1" applyAlignment="1">
      <alignment horizontal="left" vertical="center"/>
    </xf>
    <xf numFmtId="0" fontId="19" fillId="4" borderId="8" xfId="322" applyNumberFormat="1" applyFont="1" applyFill="1" applyBorder="1" applyAlignment="1">
      <alignment horizontal="left" vertical="center"/>
    </xf>
    <xf numFmtId="189" fontId="19" fillId="4" borderId="9" xfId="322" applyNumberFormat="1" applyFont="1" applyFill="1" applyBorder="1" applyAlignment="1">
      <alignment horizontal="left" vertical="center" wrapText="1"/>
    </xf>
    <xf numFmtId="188" fontId="4" fillId="0" borderId="0" xfId="322" applyNumberFormat="1" applyFont="1" applyFill="1" applyBorder="1"/>
    <xf numFmtId="0" fontId="9" fillId="0" borderId="7" xfId="1" applyNumberFormat="1" applyFont="1" applyBorder="1" applyAlignment="1"/>
    <xf numFmtId="188" fontId="26" fillId="0" borderId="0" xfId="322" applyNumberFormat="1" applyFont="1" applyFill="1" applyBorder="1" applyAlignment="1">
      <alignment horizontal="left" vertical="center"/>
    </xf>
    <xf numFmtId="188" fontId="4" fillId="0" borderId="0" xfId="322" applyNumberFormat="1" applyFont="1" applyFill="1" applyBorder="1" applyAlignment="1">
      <alignment horizontal="left" vertical="center"/>
    </xf>
    <xf numFmtId="188" fontId="16" fillId="0" borderId="0" xfId="322" applyNumberFormat="1" applyFont="1" applyFill="1" applyBorder="1" applyAlignment="1">
      <alignment horizontal="left" vertical="center"/>
    </xf>
    <xf numFmtId="188" fontId="4" fillId="0" borderId="0" xfId="322" applyNumberFormat="1" applyFont="1" applyFill="1" applyBorder="1" applyAlignment="1"/>
    <xf numFmtId="189" fontId="19" fillId="4" borderId="8" xfId="322" applyNumberFormat="1" applyFont="1" applyFill="1" applyBorder="1" applyAlignment="1">
      <alignment horizontal="left" wrapText="1"/>
    </xf>
    <xf numFmtId="189" fontId="19" fillId="4" borderId="9" xfId="322" applyNumberFormat="1" applyFont="1" applyFill="1" applyBorder="1" applyAlignment="1">
      <alignment horizontal="left" wrapText="1"/>
    </xf>
    <xf numFmtId="188" fontId="19" fillId="3" borderId="0" xfId="322" applyNumberFormat="1" applyFont="1" applyFill="1" applyBorder="1" applyAlignment="1">
      <alignment horizontal="left" vertical="center"/>
    </xf>
    <xf numFmtId="188" fontId="26" fillId="0" borderId="0" xfId="322" applyNumberFormat="1" applyFont="1" applyFill="1" applyBorder="1" applyAlignment="1">
      <alignment horizontal="left" wrapText="1"/>
    </xf>
    <xf numFmtId="188" fontId="3" fillId="0" borderId="0" xfId="322" applyNumberFormat="1" applyFont="1" applyFill="1" applyBorder="1"/>
    <xf numFmtId="189" fontId="9" fillId="4" borderId="25" xfId="322" applyNumberFormat="1" applyFont="1" applyFill="1" applyBorder="1" applyAlignment="1">
      <alignment horizontal="left" vertical="center"/>
    </xf>
    <xf numFmtId="0" fontId="9" fillId="0" borderId="7" xfId="1" applyNumberFormat="1" applyFont="1" applyBorder="1" applyAlignment="1">
      <alignment vertical="center"/>
    </xf>
    <xf numFmtId="0" fontId="26" fillId="0" borderId="7" xfId="1" applyNumberFormat="1" applyFont="1" applyFill="1" applyBorder="1" applyAlignment="1">
      <alignment horizontal="left" vertical="center"/>
    </xf>
    <xf numFmtId="188" fontId="43" fillId="0" borderId="0" xfId="322" applyNumberFormat="1" applyFont="1" applyFill="1" applyBorder="1" applyAlignment="1">
      <alignment horizontal="left" wrapText="1"/>
    </xf>
    <xf numFmtId="176" fontId="21" fillId="0" borderId="7" xfId="0" applyNumberFormat="1" applyFont="1" applyFill="1" applyBorder="1" applyAlignment="1">
      <alignment horizontal="left" vertical="center"/>
    </xf>
    <xf numFmtId="0" fontId="26" fillId="0" borderId="7" xfId="0" applyNumberFormat="1" applyFont="1" applyFill="1" applyBorder="1" applyAlignment="1">
      <alignment horizontal="center" vertical="center" wrapText="1"/>
    </xf>
    <xf numFmtId="176" fontId="21" fillId="0" borderId="7" xfId="0" applyNumberFormat="1" applyFont="1" applyFill="1" applyBorder="1" applyAlignment="1">
      <alignment horizontal="center" vertical="center" wrapText="1"/>
    </xf>
    <xf numFmtId="189" fontId="21" fillId="0" borderId="7" xfId="0" applyNumberFormat="1" applyFont="1" applyFill="1" applyBorder="1" applyAlignment="1">
      <alignment horizontal="center" vertical="center" wrapText="1"/>
    </xf>
    <xf numFmtId="176" fontId="26" fillId="0" borderId="7" xfId="1846" applyNumberFormat="1" applyFont="1" applyFill="1" applyBorder="1" applyAlignment="1">
      <alignment horizontal="left" vertical="center" wrapText="1"/>
    </xf>
    <xf numFmtId="176" fontId="26" fillId="0" borderId="8" xfId="1846" applyNumberFormat="1" applyFont="1" applyFill="1" applyBorder="1" applyAlignment="1">
      <alignment horizontal="left" vertical="center" wrapText="1"/>
    </xf>
    <xf numFmtId="176" fontId="26" fillId="0" borderId="9" xfId="0" applyNumberFormat="1" applyFont="1" applyFill="1" applyBorder="1" applyAlignment="1">
      <alignment horizontal="left" vertical="center" wrapText="1"/>
    </xf>
    <xf numFmtId="189" fontId="26" fillId="0" borderId="9" xfId="0" applyNumberFormat="1" applyFont="1" applyFill="1" applyBorder="1" applyAlignment="1">
      <alignment horizontal="left" vertical="center" wrapText="1"/>
    </xf>
    <xf numFmtId="176" fontId="26" fillId="0" borderId="8" xfId="0" applyNumberFormat="1" applyFont="1" applyFill="1" applyBorder="1" applyAlignment="1">
      <alignment horizontal="left" vertical="center" wrapText="1"/>
    </xf>
    <xf numFmtId="188" fontId="26" fillId="0" borderId="9" xfId="0" applyNumberFormat="1" applyFont="1" applyFill="1" applyBorder="1" applyAlignment="1">
      <alignment horizontal="left" vertical="center" wrapText="1"/>
    </xf>
    <xf numFmtId="0" fontId="26" fillId="0" borderId="15" xfId="1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7" xfId="1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left" vertical="center" wrapText="1"/>
    </xf>
    <xf numFmtId="0" fontId="26" fillId="0" borderId="10" xfId="1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188" fontId="2" fillId="0" borderId="0" xfId="322" applyNumberFormat="1" applyFont="1" applyBorder="1" applyAlignment="1">
      <alignment horizontal="left" vertical="center" wrapText="1"/>
    </xf>
    <xf numFmtId="188" fontId="2" fillId="0" borderId="0" xfId="322" applyNumberFormat="1" applyFont="1" applyFill="1" applyBorder="1" applyAlignment="1">
      <alignment horizontal="left" vertical="center" wrapText="1"/>
    </xf>
    <xf numFmtId="0" fontId="26" fillId="0" borderId="23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left" vertical="center" wrapText="1"/>
    </xf>
    <xf numFmtId="0" fontId="26" fillId="0" borderId="24" xfId="0" applyNumberFormat="1" applyFont="1" applyFill="1" applyBorder="1" applyAlignment="1">
      <alignment horizontal="left" vertical="center" wrapText="1"/>
    </xf>
    <xf numFmtId="0" fontId="26" fillId="0" borderId="11" xfId="1" applyNumberFormat="1" applyFont="1" applyFill="1" applyBorder="1" applyAlignment="1">
      <alignment horizontal="center" vertical="center" wrapText="1"/>
    </xf>
    <xf numFmtId="188" fontId="26" fillId="0" borderId="0" xfId="0" applyNumberFormat="1" applyFont="1" applyFill="1" applyBorder="1" applyAlignment="1">
      <alignment horizontal="center" vertical="center" wrapText="1"/>
    </xf>
    <xf numFmtId="188" fontId="26" fillId="0" borderId="0" xfId="0" applyNumberFormat="1" applyFont="1" applyFill="1" applyBorder="1" applyAlignment="1">
      <alignment horizontal="left" vertical="center" wrapText="1"/>
    </xf>
    <xf numFmtId="176" fontId="19" fillId="4" borderId="16" xfId="1" applyNumberFormat="1" applyFont="1" applyFill="1" applyBorder="1" applyAlignment="1">
      <alignment horizontal="left" vertical="center"/>
    </xf>
    <xf numFmtId="176" fontId="19" fillId="4" borderId="17" xfId="1" applyNumberFormat="1" applyFont="1" applyFill="1" applyBorder="1" applyAlignment="1">
      <alignment horizontal="left" vertical="center"/>
    </xf>
    <xf numFmtId="0" fontId="9" fillId="0" borderId="10" xfId="1" applyNumberFormat="1" applyFont="1" applyFill="1" applyBorder="1" applyAlignment="1">
      <alignment horizontal="left" vertical="center"/>
    </xf>
    <xf numFmtId="188" fontId="19" fillId="4" borderId="25" xfId="322" applyNumberFormat="1" applyFont="1" applyFill="1" applyBorder="1" applyAlignment="1">
      <alignment horizontal="left" vertical="center"/>
    </xf>
    <xf numFmtId="188" fontId="9" fillId="0" borderId="16" xfId="1846" applyNumberFormat="1" applyFont="1" applyFill="1" applyBorder="1" applyAlignment="1">
      <alignment horizontal="left" vertical="center" wrapText="1"/>
    </xf>
    <xf numFmtId="188" fontId="9" fillId="0" borderId="17" xfId="1846" applyNumberFormat="1" applyFont="1" applyFill="1" applyBorder="1" applyAlignment="1">
      <alignment horizontal="left" vertical="center" wrapText="1"/>
    </xf>
    <xf numFmtId="188" fontId="9" fillId="0" borderId="17" xfId="0" applyNumberFormat="1" applyFont="1" applyFill="1" applyBorder="1" applyAlignment="1">
      <alignment horizontal="left" vertical="center"/>
    </xf>
    <xf numFmtId="188" fontId="9" fillId="0" borderId="22" xfId="0" applyNumberFormat="1" applyFont="1" applyFill="1" applyBorder="1" applyAlignment="1">
      <alignment horizontal="left" vertical="center" wrapText="1"/>
    </xf>
    <xf numFmtId="188" fontId="9" fillId="0" borderId="25" xfId="0" applyNumberFormat="1" applyFont="1" applyFill="1" applyBorder="1" applyAlignment="1">
      <alignment horizontal="left" vertical="center" wrapText="1"/>
    </xf>
    <xf numFmtId="188" fontId="9" fillId="0" borderId="25" xfId="0" applyNumberFormat="1" applyFont="1" applyFill="1" applyBorder="1" applyAlignment="1">
      <alignment horizontal="left" vertical="center"/>
    </xf>
    <xf numFmtId="188" fontId="26" fillId="0" borderId="8" xfId="1846" applyNumberFormat="1" applyFont="1" applyFill="1" applyBorder="1" applyAlignment="1">
      <alignment horizontal="left" vertical="center" wrapText="1"/>
    </xf>
    <xf numFmtId="188" fontId="26" fillId="0" borderId="9" xfId="1846" applyNumberFormat="1" applyFont="1" applyFill="1" applyBorder="1" applyAlignment="1">
      <alignment horizontal="left" vertical="center" wrapText="1"/>
    </xf>
    <xf numFmtId="188" fontId="26" fillId="0" borderId="9" xfId="0" applyNumberFormat="1" applyFont="1" applyFill="1" applyBorder="1" applyAlignment="1">
      <alignment horizontal="left" vertical="center"/>
    </xf>
    <xf numFmtId="188" fontId="26" fillId="0" borderId="7" xfId="0" applyNumberFormat="1" applyFont="1" applyFill="1" applyBorder="1" applyAlignment="1">
      <alignment horizontal="center" vertical="center" wrapText="1"/>
    </xf>
    <xf numFmtId="188" fontId="26" fillId="0" borderId="7" xfId="0" applyNumberFormat="1" applyFont="1" applyFill="1" applyBorder="1" applyAlignment="1">
      <alignment horizontal="left" vertical="center" wrapText="1"/>
    </xf>
    <xf numFmtId="188" fontId="8" fillId="0" borderId="0" xfId="322" applyNumberFormat="1" applyFont="1" applyFill="1" applyBorder="1"/>
    <xf numFmtId="188" fontId="8" fillId="0" borderId="0" xfId="322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49" fontId="9" fillId="0" borderId="26" xfId="322" applyNumberFormat="1" applyFont="1" applyBorder="1"/>
    <xf numFmtId="0" fontId="21" fillId="0" borderId="0" xfId="1" applyNumberFormat="1" applyFont="1" applyBorder="1" applyAlignment="1">
      <alignment horizontal="left"/>
    </xf>
    <xf numFmtId="188" fontId="4" fillId="0" borderId="0" xfId="322" applyNumberFormat="1" applyFont="1" applyBorder="1" applyAlignment="1">
      <alignment horizontal="left"/>
    </xf>
    <xf numFmtId="188" fontId="4" fillId="0" borderId="0" xfId="322" applyNumberFormat="1" applyFont="1" applyBorder="1" applyAlignment="1">
      <alignment horizontal="left" vertical="center"/>
    </xf>
    <xf numFmtId="188" fontId="8" fillId="0" borderId="0" xfId="322" applyNumberFormat="1" applyFont="1" applyFill="1"/>
    <xf numFmtId="49" fontId="9" fillId="0" borderId="26" xfId="322" applyNumberFormat="1" applyFont="1" applyBorder="1" applyAlignment="1"/>
    <xf numFmtId="0" fontId="26" fillId="0" borderId="27" xfId="322" applyNumberFormat="1" applyFont="1" applyBorder="1" applyAlignment="1">
      <alignment horizontal="left" vertical="center"/>
    </xf>
    <xf numFmtId="188" fontId="4" fillId="0" borderId="0" xfId="322" applyNumberFormat="1" applyFont="1" applyBorder="1" applyAlignment="1">
      <alignment vertical="center"/>
    </xf>
    <xf numFmtId="49" fontId="9" fillId="0" borderId="28" xfId="322" applyNumberFormat="1" applyFont="1" applyBorder="1" applyAlignment="1">
      <alignment horizontal="left" vertical="center" wrapText="1"/>
    </xf>
    <xf numFmtId="49" fontId="9" fillId="0" borderId="29" xfId="322" applyNumberFormat="1" applyFont="1" applyBorder="1" applyAlignment="1">
      <alignment horizontal="left" vertical="center" wrapText="1"/>
    </xf>
    <xf numFmtId="49" fontId="9" fillId="0" borderId="30" xfId="322" applyNumberFormat="1" applyFont="1" applyBorder="1" applyAlignment="1">
      <alignment horizontal="left" vertical="center" wrapText="1"/>
    </xf>
    <xf numFmtId="0" fontId="9" fillId="0" borderId="31" xfId="322" applyNumberFormat="1" applyFont="1" applyBorder="1" applyAlignment="1">
      <alignment vertical="center"/>
    </xf>
    <xf numFmtId="49" fontId="2" fillId="0" borderId="0" xfId="322" applyNumberFormat="1" applyFont="1" applyBorder="1" applyAlignment="1">
      <alignment vertical="center"/>
    </xf>
    <xf numFmtId="49" fontId="2" fillId="0" borderId="0" xfId="322" applyNumberFormat="1" applyFont="1" applyBorder="1" applyAlignment="1">
      <alignment horizontal="left" vertical="center"/>
    </xf>
    <xf numFmtId="49" fontId="2" fillId="0" borderId="0" xfId="322" applyNumberFormat="1" applyFont="1" applyBorder="1" applyAlignment="1">
      <alignment horizontal="center" vertical="center"/>
    </xf>
    <xf numFmtId="49" fontId="6" fillId="0" borderId="0" xfId="322" applyNumberFormat="1" applyFont="1" applyBorder="1" applyAlignment="1">
      <alignment horizontal="center" vertical="center" wrapText="1"/>
    </xf>
    <xf numFmtId="49" fontId="15" fillId="0" borderId="0" xfId="322" applyNumberFormat="1" applyFont="1" applyBorder="1" applyAlignment="1">
      <alignment horizontal="center" vertical="center" wrapText="1"/>
    </xf>
    <xf numFmtId="49" fontId="2" fillId="0" borderId="32" xfId="322" applyNumberFormat="1" applyFont="1" applyBorder="1" applyAlignment="1">
      <alignment horizontal="center" vertical="center"/>
    </xf>
    <xf numFmtId="4" fontId="9" fillId="0" borderId="0" xfId="322" applyNumberFormat="1" applyFont="1" applyAlignment="1">
      <alignment horizontal="left" wrapText="1"/>
    </xf>
    <xf numFmtId="0" fontId="9" fillId="0" borderId="31" xfId="322" applyNumberFormat="1" applyFont="1" applyBorder="1"/>
    <xf numFmtId="49" fontId="2" fillId="0" borderId="0" xfId="322" applyNumberFormat="1" applyFont="1" applyBorder="1" applyAlignment="1"/>
    <xf numFmtId="49" fontId="2" fillId="0" borderId="0" xfId="322" applyNumberFormat="1" applyFont="1" applyBorder="1" applyAlignment="1">
      <alignment horizontal="left"/>
    </xf>
    <xf numFmtId="49" fontId="2" fillId="0" borderId="0" xfId="322" applyNumberFormat="1" applyFont="1" applyBorder="1" applyAlignment="1">
      <alignment horizontal="center"/>
    </xf>
    <xf numFmtId="49" fontId="6" fillId="0" borderId="0" xfId="322" applyNumberFormat="1" applyFont="1" applyBorder="1" applyAlignment="1">
      <alignment horizontal="center" wrapText="1"/>
    </xf>
    <xf numFmtId="49" fontId="15" fillId="0" borderId="0" xfId="322" applyNumberFormat="1" applyFont="1" applyBorder="1" applyAlignment="1">
      <alignment horizontal="center" wrapText="1"/>
    </xf>
    <xf numFmtId="4" fontId="9" fillId="0" borderId="26" xfId="322" applyNumberFormat="1" applyFont="1" applyBorder="1"/>
    <xf numFmtId="4" fontId="4" fillId="0" borderId="26" xfId="322" applyNumberFormat="1" applyFont="1" applyBorder="1"/>
    <xf numFmtId="188" fontId="26" fillId="0" borderId="31" xfId="322" applyNumberFormat="1" applyFont="1" applyBorder="1" applyAlignment="1">
      <alignment horizontal="left" vertical="center" wrapText="1"/>
    </xf>
    <xf numFmtId="188" fontId="26" fillId="0" borderId="0" xfId="322" applyNumberFormat="1" applyFont="1" applyBorder="1" applyAlignment="1">
      <alignment horizontal="left" vertical="center" wrapText="1"/>
    </xf>
    <xf numFmtId="188" fontId="26" fillId="0" borderId="32" xfId="322" applyNumberFormat="1" applyFont="1" applyBorder="1" applyAlignment="1">
      <alignment horizontal="left" vertical="center"/>
    </xf>
    <xf numFmtId="4" fontId="4" fillId="0" borderId="0" xfId="322" applyNumberFormat="1" applyFont="1" applyBorder="1"/>
    <xf numFmtId="188" fontId="4" fillId="0" borderId="31" xfId="322" applyNumberFormat="1" applyFont="1" applyBorder="1" applyAlignment="1">
      <alignment horizontal="left" wrapText="1"/>
    </xf>
    <xf numFmtId="188" fontId="4" fillId="0" borderId="0" xfId="322" applyNumberFormat="1" applyFont="1" applyBorder="1" applyAlignment="1">
      <alignment horizontal="left" wrapText="1"/>
    </xf>
    <xf numFmtId="188" fontId="4" fillId="0" borderId="32" xfId="322" applyNumberFormat="1" applyFont="1" applyBorder="1" applyAlignment="1">
      <alignment horizontal="left" wrapText="1"/>
    </xf>
    <xf numFmtId="188" fontId="4" fillId="0" borderId="32" xfId="322" applyNumberFormat="1" applyFont="1" applyBorder="1" applyAlignment="1">
      <alignment wrapText="1"/>
    </xf>
    <xf numFmtId="188" fontId="9" fillId="0" borderId="31" xfId="322" applyNumberFormat="1" applyFont="1" applyBorder="1" applyAlignment="1">
      <alignment horizontal="left" wrapText="1"/>
    </xf>
    <xf numFmtId="188" fontId="2" fillId="0" borderId="0" xfId="322" applyNumberFormat="1" applyFont="1" applyBorder="1" applyAlignment="1">
      <alignment horizontal="left" wrapText="1"/>
    </xf>
    <xf numFmtId="188" fontId="3" fillId="0" borderId="0" xfId="322" applyNumberFormat="1" applyFont="1" applyBorder="1" applyAlignment="1">
      <alignment wrapText="1"/>
    </xf>
    <xf numFmtId="188" fontId="3" fillId="0" borderId="32" xfId="322" applyNumberFormat="1" applyFont="1" applyBorder="1" applyAlignment="1">
      <alignment horizontal="left" wrapText="1"/>
    </xf>
    <xf numFmtId="49" fontId="9" fillId="0" borderId="0" xfId="322" applyNumberFormat="1" applyFont="1" applyBorder="1" applyAlignment="1">
      <alignment vertical="center"/>
    </xf>
    <xf numFmtId="49" fontId="9" fillId="0" borderId="23" xfId="322" applyNumberFormat="1" applyFont="1" applyBorder="1" applyAlignment="1">
      <alignment vertical="center"/>
    </xf>
    <xf numFmtId="49" fontId="9" fillId="0" borderId="32" xfId="322" applyNumberFormat="1" applyFont="1" applyBorder="1" applyAlignment="1">
      <alignment vertical="center"/>
    </xf>
    <xf numFmtId="0" fontId="9" fillId="0" borderId="31" xfId="322" applyNumberFormat="1" applyFont="1" applyBorder="1" applyAlignment="1">
      <alignment vertical="center" wrapText="1"/>
    </xf>
    <xf numFmtId="49" fontId="9" fillId="0" borderId="0" xfId="322" applyNumberFormat="1" applyFont="1" applyBorder="1" applyAlignment="1">
      <alignment vertical="center" wrapText="1"/>
    </xf>
    <xf numFmtId="49" fontId="9" fillId="0" borderId="23" xfId="322" applyNumberFormat="1" applyFont="1" applyBorder="1" applyAlignment="1">
      <alignment vertical="center" wrapText="1"/>
    </xf>
    <xf numFmtId="49" fontId="9" fillId="0" borderId="32" xfId="322" applyNumberFormat="1" applyFont="1" applyBorder="1" applyAlignment="1">
      <alignment vertical="center" wrapText="1"/>
    </xf>
    <xf numFmtId="49" fontId="9" fillId="0" borderId="32" xfId="322" applyNumberFormat="1" applyFont="1" applyBorder="1" applyAlignment="1">
      <alignment horizontal="center" vertical="center"/>
    </xf>
    <xf numFmtId="188" fontId="9" fillId="0" borderId="33" xfId="322" applyNumberFormat="1" applyFont="1" applyBorder="1" applyAlignment="1">
      <alignment wrapText="1"/>
    </xf>
    <xf numFmtId="188" fontId="9" fillId="0" borderId="27" xfId="322" applyNumberFormat="1" applyFont="1" applyBorder="1" applyAlignment="1">
      <alignment wrapText="1"/>
    </xf>
    <xf numFmtId="188" fontId="9" fillId="0" borderId="34" xfId="322" applyNumberFormat="1" applyFont="1" applyBorder="1" applyAlignment="1">
      <alignment wrapText="1"/>
    </xf>
    <xf numFmtId="188" fontId="8" fillId="0" borderId="0" xfId="322" applyNumberFormat="1" applyFont="1" applyAlignment="1">
      <alignment vertical="center"/>
    </xf>
    <xf numFmtId="49" fontId="4" fillId="0" borderId="0" xfId="322" applyNumberFormat="1" applyFont="1"/>
    <xf numFmtId="49" fontId="3" fillId="0" borderId="0" xfId="322" applyNumberFormat="1" applyFont="1" applyAlignment="1"/>
    <xf numFmtId="189" fontId="3" fillId="3" borderId="0" xfId="322" applyNumberFormat="1" applyFont="1" applyFill="1" applyAlignment="1">
      <alignment horizontal="left" vertical="center" wrapText="1"/>
    </xf>
    <xf numFmtId="189" fontId="3" fillId="0" borderId="0" xfId="322" applyNumberFormat="1" applyFont="1" applyAlignment="1">
      <alignment horizontal="left" vertical="center" wrapText="1"/>
    </xf>
    <xf numFmtId="189" fontId="2" fillId="3" borderId="0" xfId="322" applyNumberFormat="1" applyFont="1" applyFill="1" applyAlignment="1">
      <alignment horizontal="left" vertical="center"/>
    </xf>
    <xf numFmtId="0" fontId="2" fillId="0" borderId="0" xfId="1" applyNumberFormat="1" applyFont="1" applyBorder="1" applyAlignment="1"/>
    <xf numFmtId="188" fontId="9" fillId="0" borderId="0" xfId="322" applyNumberFormat="1" applyFont="1" applyBorder="1" applyAlignment="1">
      <alignment horizontal="left" vertical="center" wrapText="1"/>
    </xf>
    <xf numFmtId="188" fontId="9" fillId="0" borderId="0" xfId="322" applyNumberFormat="1" applyFont="1" applyBorder="1" applyAlignment="1">
      <alignment horizontal="left" vertical="center"/>
    </xf>
    <xf numFmtId="188" fontId="4" fillId="0" borderId="0" xfId="322" applyNumberFormat="1" applyFont="1" applyBorder="1" applyAlignment="1">
      <alignment horizontal="center" vertical="center"/>
    </xf>
    <xf numFmtId="188" fontId="9" fillId="0" borderId="0" xfId="322" applyNumberFormat="1" applyFont="1" applyBorder="1" applyAlignment="1">
      <alignment vertical="center"/>
    </xf>
    <xf numFmtId="188" fontId="9" fillId="0" borderId="0" xfId="322" applyNumberFormat="1" applyFont="1" applyBorder="1"/>
    <xf numFmtId="188" fontId="44" fillId="0" borderId="0" xfId="6" applyNumberFormat="1" applyFont="1" applyBorder="1" applyAlignment="1" applyProtection="1">
      <alignment vertical="center"/>
    </xf>
    <xf numFmtId="188" fontId="9" fillId="0" borderId="0" xfId="322" applyNumberFormat="1" applyFont="1" applyBorder="1" applyAlignment="1">
      <alignment horizontal="center"/>
    </xf>
    <xf numFmtId="188" fontId="2" fillId="0" borderId="0" xfId="322" applyNumberFormat="1" applyFont="1" applyBorder="1" applyAlignment="1">
      <alignment horizontal="left"/>
    </xf>
    <xf numFmtId="0" fontId="9" fillId="0" borderId="0" xfId="1" applyNumberFormat="1" applyFont="1" applyBorder="1" applyAlignment="1"/>
    <xf numFmtId="188" fontId="16" fillId="0" borderId="0" xfId="322" applyNumberFormat="1" applyFont="1" applyBorder="1" applyAlignment="1">
      <alignment horizontal="left" vertical="center"/>
    </xf>
    <xf numFmtId="49" fontId="9" fillId="0" borderId="0" xfId="322" applyNumberFormat="1" applyFont="1" applyBorder="1" applyAlignment="1">
      <alignment horizontal="left" vertical="center" wrapText="1"/>
    </xf>
    <xf numFmtId="189" fontId="9" fillId="0" borderId="26" xfId="322" applyNumberFormat="1" applyFont="1" applyBorder="1" applyAlignment="1">
      <alignment horizontal="left" vertical="center"/>
    </xf>
    <xf numFmtId="0" fontId="28" fillId="2" borderId="8" xfId="322" applyNumberFormat="1" applyFont="1" applyFill="1" applyBorder="1" applyAlignment="1">
      <alignment horizontal="left" vertical="center"/>
    </xf>
    <xf numFmtId="189" fontId="45" fillId="2" borderId="9" xfId="322" applyNumberFormat="1" applyFont="1" applyFill="1" applyBorder="1" applyAlignment="1">
      <alignment horizontal="left" vertical="center"/>
    </xf>
    <xf numFmtId="189" fontId="28" fillId="2" borderId="9" xfId="322" applyNumberFormat="1" applyFont="1" applyFill="1" applyBorder="1" applyAlignment="1">
      <alignment horizontal="left" vertical="center"/>
    </xf>
    <xf numFmtId="189" fontId="4" fillId="2" borderId="9" xfId="322" applyNumberFormat="1" applyFont="1" applyFill="1" applyBorder="1" applyAlignment="1">
      <alignment horizontal="left" vertical="center"/>
    </xf>
    <xf numFmtId="189" fontId="45" fillId="2" borderId="12" xfId="322" applyNumberFormat="1" applyFont="1" applyFill="1" applyBorder="1" applyAlignment="1">
      <alignment horizontal="left" vertical="center"/>
    </xf>
    <xf numFmtId="189" fontId="4" fillId="0" borderId="0" xfId="322" applyNumberFormat="1" applyFont="1" applyFill="1" applyAlignment="1">
      <alignment horizontal="left" vertical="center"/>
    </xf>
    <xf numFmtId="189" fontId="9" fillId="3" borderId="0" xfId="322" applyNumberFormat="1" applyFont="1" applyFill="1" applyAlignment="1">
      <alignment horizontal="left" vertical="center" wrapText="1"/>
    </xf>
    <xf numFmtId="0" fontId="4" fillId="3" borderId="8" xfId="322" applyNumberFormat="1" applyFont="1" applyFill="1" applyBorder="1" applyAlignment="1">
      <alignment horizontal="left" vertical="center"/>
    </xf>
    <xf numFmtId="189" fontId="3" fillId="3" borderId="9" xfId="322" applyNumberFormat="1" applyFont="1" applyFill="1" applyBorder="1" applyAlignment="1">
      <alignment horizontal="left" vertical="center"/>
    </xf>
    <xf numFmtId="189" fontId="4" fillId="3" borderId="9" xfId="322" applyNumberFormat="1" applyFont="1" applyFill="1" applyBorder="1" applyAlignment="1">
      <alignment horizontal="left" vertical="center"/>
    </xf>
    <xf numFmtId="189" fontId="3" fillId="3" borderId="12" xfId="322" applyNumberFormat="1" applyFont="1" applyFill="1" applyBorder="1" applyAlignment="1">
      <alignment horizontal="left" vertical="center"/>
    </xf>
    <xf numFmtId="189" fontId="4" fillId="3" borderId="0" xfId="322" applyNumberFormat="1" applyFont="1" applyFill="1" applyAlignment="1">
      <alignment horizontal="left" vertical="center"/>
    </xf>
    <xf numFmtId="189" fontId="9" fillId="3" borderId="26" xfId="322" applyNumberFormat="1" applyFont="1" applyFill="1" applyBorder="1" applyAlignment="1">
      <alignment horizontal="left" vertical="center"/>
    </xf>
    <xf numFmtId="189" fontId="4" fillId="3" borderId="17" xfId="322" applyNumberFormat="1" applyFont="1" applyFill="1" applyBorder="1" applyAlignment="1">
      <alignment horizontal="left" vertical="center"/>
    </xf>
    <xf numFmtId="189" fontId="4" fillId="3" borderId="0" xfId="322" applyNumberFormat="1" applyFont="1" applyFill="1" applyBorder="1" applyAlignment="1">
      <alignment horizontal="left" vertical="center"/>
    </xf>
    <xf numFmtId="189" fontId="3" fillId="3" borderId="23" xfId="322" applyNumberFormat="1" applyFont="1" applyFill="1" applyBorder="1" applyAlignment="1">
      <alignment horizontal="left" vertical="center"/>
    </xf>
    <xf numFmtId="189" fontId="4" fillId="0" borderId="26" xfId="322" applyNumberFormat="1" applyFont="1" applyBorder="1" applyAlignment="1">
      <alignment horizontal="left" vertical="center"/>
    </xf>
    <xf numFmtId="0" fontId="26" fillId="0" borderId="7" xfId="322" applyNumberFormat="1" applyFont="1" applyFill="1" applyBorder="1" applyAlignment="1">
      <alignment horizontal="left" vertical="center"/>
    </xf>
    <xf numFmtId="189" fontId="26" fillId="0" borderId="10" xfId="322" applyNumberFormat="1" applyFont="1" applyFill="1" applyBorder="1" applyAlignment="1">
      <alignment horizontal="left" vertical="center"/>
    </xf>
    <xf numFmtId="189" fontId="9" fillId="0" borderId="22" xfId="0" applyNumberFormat="1" applyFont="1" applyBorder="1" applyAlignment="1">
      <alignment horizontal="left" vertical="center"/>
    </xf>
    <xf numFmtId="189" fontId="4" fillId="0" borderId="25" xfId="322" applyNumberFormat="1" applyFont="1" applyFill="1" applyBorder="1" applyAlignment="1">
      <alignment horizontal="left" vertical="center"/>
    </xf>
    <xf numFmtId="189" fontId="3" fillId="0" borderId="13" xfId="322" applyNumberFormat="1" applyFont="1" applyFill="1" applyBorder="1" applyAlignment="1">
      <alignment horizontal="left" vertical="center"/>
    </xf>
    <xf numFmtId="189" fontId="4" fillId="0" borderId="0" xfId="322" applyNumberFormat="1" applyFont="1" applyBorder="1" applyAlignment="1">
      <alignment horizontal="left" vertical="center"/>
    </xf>
    <xf numFmtId="0" fontId="9" fillId="0" borderId="8" xfId="1679" applyNumberFormat="1" applyFont="1" applyFill="1" applyBorder="1" applyAlignment="1">
      <alignment horizontal="left" vertical="center"/>
    </xf>
    <xf numFmtId="189" fontId="21" fillId="0" borderId="7" xfId="0" applyNumberFormat="1" applyFont="1" applyFill="1" applyBorder="1" applyAlignment="1">
      <alignment horizontal="left" vertical="center" wrapText="1"/>
    </xf>
    <xf numFmtId="189" fontId="31" fillId="0" borderId="7" xfId="0" applyNumberFormat="1" applyFont="1" applyFill="1" applyBorder="1" applyAlignment="1">
      <alignment vertical="center" wrapText="1"/>
    </xf>
    <xf numFmtId="189" fontId="9" fillId="0" borderId="0" xfId="0" applyNumberFormat="1" applyFont="1" applyBorder="1" applyAlignment="1">
      <alignment horizontal="left" vertical="center"/>
    </xf>
    <xf numFmtId="189" fontId="9" fillId="0" borderId="23" xfId="0" applyNumberFormat="1" applyFont="1" applyBorder="1" applyAlignment="1">
      <alignment horizontal="left" vertical="center"/>
    </xf>
    <xf numFmtId="189" fontId="3" fillId="0" borderId="0" xfId="322" applyNumberFormat="1" applyFont="1" applyBorder="1" applyAlignment="1">
      <alignment horizontal="left" vertical="center" wrapText="1"/>
    </xf>
    <xf numFmtId="189" fontId="26" fillId="0" borderId="14" xfId="322" applyNumberFormat="1" applyFont="1" applyFill="1" applyBorder="1" applyAlignment="1">
      <alignment horizontal="left" vertical="center"/>
    </xf>
    <xf numFmtId="189" fontId="31" fillId="0" borderId="14" xfId="0" applyNumberFormat="1" applyFont="1" applyFill="1" applyBorder="1" applyAlignment="1">
      <alignment horizontal="left" vertical="center" wrapText="1"/>
    </xf>
    <xf numFmtId="189" fontId="31" fillId="0" borderId="15" xfId="0" applyNumberFormat="1" applyFont="1" applyFill="1" applyBorder="1" applyAlignment="1">
      <alignment horizontal="left" vertical="center" wrapText="1"/>
    </xf>
    <xf numFmtId="189" fontId="26" fillId="0" borderId="15" xfId="0" applyNumberFormat="1" applyFont="1" applyFill="1" applyBorder="1" applyAlignment="1">
      <alignment vertical="center" wrapText="1"/>
    </xf>
    <xf numFmtId="189" fontId="31" fillId="0" borderId="10" xfId="0" applyNumberFormat="1" applyFont="1" applyFill="1" applyBorder="1" applyAlignment="1">
      <alignment horizontal="left" vertical="center"/>
    </xf>
    <xf numFmtId="189" fontId="31" fillId="0" borderId="15" xfId="0" applyNumberFormat="1" applyFont="1" applyFill="1" applyBorder="1" applyAlignment="1">
      <alignment horizontal="left" vertical="center"/>
    </xf>
    <xf numFmtId="189" fontId="24" fillId="0" borderId="15" xfId="0" applyNumberFormat="1" applyFont="1" applyFill="1" applyBorder="1" applyAlignment="1">
      <alignment vertical="center"/>
    </xf>
    <xf numFmtId="189" fontId="9" fillId="0" borderId="17" xfId="0" applyNumberFormat="1" applyFont="1" applyBorder="1" applyAlignment="1">
      <alignment horizontal="left" vertical="center"/>
    </xf>
    <xf numFmtId="189" fontId="9" fillId="0" borderId="24" xfId="0" applyNumberFormat="1" applyFont="1" applyBorder="1" applyAlignment="1">
      <alignment horizontal="left" vertical="center"/>
    </xf>
    <xf numFmtId="0" fontId="9" fillId="0" borderId="9" xfId="1679" applyNumberFormat="1" applyFont="1" applyFill="1" applyBorder="1" applyAlignment="1">
      <alignment horizontal="left" vertical="center"/>
    </xf>
    <xf numFmtId="189" fontId="26" fillId="0" borderId="9" xfId="322" applyNumberFormat="1" applyFont="1" applyFill="1" applyBorder="1" applyAlignment="1">
      <alignment horizontal="left" vertical="center"/>
    </xf>
    <xf numFmtId="189" fontId="21" fillId="0" borderId="9" xfId="0" applyNumberFormat="1" applyFont="1" applyFill="1" applyBorder="1" applyAlignment="1">
      <alignment horizontal="center" vertical="center"/>
    </xf>
    <xf numFmtId="189" fontId="9" fillId="0" borderId="9" xfId="0" applyNumberFormat="1" applyFont="1" applyBorder="1" applyAlignment="1">
      <alignment horizontal="left" vertical="center"/>
    </xf>
    <xf numFmtId="0" fontId="9" fillId="10" borderId="7" xfId="322" applyNumberFormat="1" applyFont="1" applyFill="1" applyBorder="1" applyAlignment="1">
      <alignment horizontal="left" vertical="center"/>
    </xf>
    <xf numFmtId="189" fontId="9" fillId="10" borderId="7" xfId="322" applyNumberFormat="1" applyFont="1" applyFill="1" applyBorder="1" applyAlignment="1">
      <alignment horizontal="left" vertical="center"/>
    </xf>
    <xf numFmtId="189" fontId="2" fillId="10" borderId="7" xfId="322" applyNumberFormat="1" applyFont="1" applyFill="1" applyBorder="1" applyAlignment="1">
      <alignment horizontal="left" vertical="center"/>
    </xf>
    <xf numFmtId="189" fontId="3" fillId="0" borderId="0" xfId="322" applyNumberFormat="1" applyFont="1" applyFill="1" applyBorder="1" applyAlignment="1">
      <alignment horizontal="left" vertical="center"/>
    </xf>
    <xf numFmtId="0" fontId="9" fillId="0" borderId="22" xfId="322" applyNumberFormat="1" applyFont="1" applyBorder="1" applyAlignment="1">
      <alignment horizontal="left" vertical="center"/>
    </xf>
    <xf numFmtId="189" fontId="9" fillId="0" borderId="25" xfId="322" applyNumberFormat="1" applyFont="1" applyBorder="1" applyAlignment="1">
      <alignment horizontal="left" vertical="center"/>
    </xf>
    <xf numFmtId="189" fontId="9" fillId="0" borderId="13" xfId="322" applyNumberFormat="1" applyFont="1" applyBorder="1" applyAlignment="1">
      <alignment horizontal="left" vertical="center"/>
    </xf>
    <xf numFmtId="189" fontId="3" fillId="0" borderId="0" xfId="322" applyNumberFormat="1" applyFont="1" applyFill="1" applyAlignment="1">
      <alignment horizontal="left" vertical="center"/>
    </xf>
    <xf numFmtId="0" fontId="9" fillId="0" borderId="8" xfId="322" applyNumberFormat="1" applyFont="1" applyBorder="1" applyAlignment="1">
      <alignment horizontal="left" vertical="center"/>
    </xf>
    <xf numFmtId="189" fontId="9" fillId="0" borderId="9" xfId="322" applyNumberFormat="1" applyFont="1" applyBorder="1" applyAlignment="1">
      <alignment horizontal="left" vertical="center"/>
    </xf>
    <xf numFmtId="189" fontId="2" fillId="0" borderId="12" xfId="322" applyNumberFormat="1" applyFont="1" applyBorder="1" applyAlignment="1">
      <alignment horizontal="left" vertical="center"/>
    </xf>
    <xf numFmtId="189" fontId="2" fillId="0" borderId="13" xfId="322" applyNumberFormat="1" applyFont="1" applyBorder="1" applyAlignment="1">
      <alignment horizontal="left" vertical="center"/>
    </xf>
    <xf numFmtId="0" fontId="9" fillId="0" borderId="8" xfId="322" applyNumberFormat="1" applyFont="1" applyFill="1" applyBorder="1" applyAlignment="1">
      <alignment horizontal="left" vertical="center"/>
    </xf>
    <xf numFmtId="176" fontId="9" fillId="0" borderId="22" xfId="322" applyNumberFormat="1" applyFont="1" applyFill="1" applyBorder="1" applyAlignment="1">
      <alignment horizontal="left" vertical="center"/>
    </xf>
    <xf numFmtId="176" fontId="9" fillId="0" borderId="25" xfId="322" applyNumberFormat="1" applyFont="1" applyFill="1" applyBorder="1" applyAlignment="1">
      <alignment horizontal="left" vertical="center"/>
    </xf>
    <xf numFmtId="176" fontId="2" fillId="0" borderId="13" xfId="322" applyNumberFormat="1" applyFont="1" applyFill="1" applyBorder="1" applyAlignment="1">
      <alignment horizontal="left" vertical="center"/>
    </xf>
    <xf numFmtId="176" fontId="9" fillId="0" borderId="0" xfId="322" applyNumberFormat="1" applyFont="1" applyFill="1" applyBorder="1" applyAlignment="1">
      <alignment horizontal="left" vertical="center"/>
    </xf>
    <xf numFmtId="176" fontId="2" fillId="0" borderId="23" xfId="322" applyNumberFormat="1" applyFont="1" applyFill="1" applyBorder="1" applyAlignment="1">
      <alignment horizontal="left" vertical="center"/>
    </xf>
    <xf numFmtId="189" fontId="43" fillId="0" borderId="7" xfId="0" applyNumberFormat="1" applyFont="1" applyFill="1" applyBorder="1" applyAlignment="1">
      <alignment horizontal="left" vertical="center"/>
    </xf>
    <xf numFmtId="0" fontId="9" fillId="3" borderId="8" xfId="322" applyNumberFormat="1" applyFont="1" applyFill="1" applyBorder="1" applyAlignment="1">
      <alignment horizontal="left" vertical="center"/>
    </xf>
    <xf numFmtId="176" fontId="26" fillId="3" borderId="11" xfId="322" applyNumberFormat="1" applyFont="1" applyFill="1" applyBorder="1" applyAlignment="1">
      <alignment horizontal="left" vertical="center"/>
    </xf>
    <xf numFmtId="176" fontId="9" fillId="3" borderId="0" xfId="322" applyNumberFormat="1" applyFont="1" applyFill="1" applyBorder="1" applyAlignment="1">
      <alignment horizontal="left" vertical="center"/>
    </xf>
    <xf numFmtId="176" fontId="2" fillId="3" borderId="23" xfId="322" applyNumberFormat="1" applyFont="1" applyFill="1" applyBorder="1" applyAlignment="1">
      <alignment horizontal="left" vertical="center"/>
    </xf>
    <xf numFmtId="176" fontId="26" fillId="0" borderId="11" xfId="0" applyNumberFormat="1" applyFont="1" applyBorder="1" applyAlignment="1">
      <alignment horizontal="left" vertical="center"/>
    </xf>
    <xf numFmtId="0" fontId="26" fillId="3" borderId="8" xfId="322" applyNumberFormat="1" applyFont="1" applyFill="1" applyBorder="1" applyAlignment="1">
      <alignment horizontal="left" vertical="center"/>
    </xf>
    <xf numFmtId="189" fontId="43" fillId="3" borderId="7" xfId="0" applyNumberFormat="1" applyFont="1" applyFill="1" applyBorder="1" applyAlignment="1">
      <alignment horizontal="left" vertical="center"/>
    </xf>
    <xf numFmtId="189" fontId="9" fillId="0" borderId="0" xfId="322" applyNumberFormat="1" applyFont="1" applyAlignment="1">
      <alignment horizontal="left" vertical="center"/>
    </xf>
    <xf numFmtId="176" fontId="21" fillId="0" borderId="11" xfId="322" applyNumberFormat="1" applyFont="1" applyFill="1" applyBorder="1" applyAlignment="1">
      <alignment horizontal="left" vertical="center"/>
    </xf>
    <xf numFmtId="176" fontId="21" fillId="0" borderId="16" xfId="322" applyNumberFormat="1" applyFont="1" applyFill="1" applyBorder="1" applyAlignment="1">
      <alignment horizontal="left" vertical="center"/>
    </xf>
    <xf numFmtId="176" fontId="9" fillId="0" borderId="17" xfId="322" applyNumberFormat="1" applyFont="1" applyFill="1" applyBorder="1" applyAlignment="1">
      <alignment horizontal="left" vertical="center"/>
    </xf>
    <xf numFmtId="176" fontId="2" fillId="0" borderId="24" xfId="322" applyNumberFormat="1" applyFont="1" applyFill="1" applyBorder="1" applyAlignment="1">
      <alignment horizontal="left" vertical="center"/>
    </xf>
    <xf numFmtId="0" fontId="19" fillId="3" borderId="8" xfId="322" applyNumberFormat="1" applyFont="1" applyFill="1" applyBorder="1" applyAlignment="1">
      <alignment horizontal="left" vertical="center"/>
    </xf>
    <xf numFmtId="189" fontId="26" fillId="3" borderId="9" xfId="322" applyNumberFormat="1" applyFont="1" applyFill="1" applyBorder="1" applyAlignment="1">
      <alignment horizontal="left" vertical="center"/>
    </xf>
    <xf numFmtId="189" fontId="19" fillId="3" borderId="9" xfId="322" applyNumberFormat="1" applyFont="1" applyFill="1" applyBorder="1" applyAlignment="1">
      <alignment horizontal="left" vertical="center"/>
    </xf>
    <xf numFmtId="189" fontId="19" fillId="3" borderId="13" xfId="322" applyNumberFormat="1" applyFont="1" applyFill="1" applyBorder="1" applyAlignment="1">
      <alignment horizontal="left" vertical="center"/>
    </xf>
    <xf numFmtId="0" fontId="19" fillId="2" borderId="8" xfId="322" applyNumberFormat="1" applyFont="1" applyFill="1" applyBorder="1" applyAlignment="1">
      <alignment horizontal="left" vertical="center"/>
    </xf>
    <xf numFmtId="189" fontId="19" fillId="2" borderId="9" xfId="322" applyNumberFormat="1" applyFont="1" applyFill="1" applyBorder="1" applyAlignment="1">
      <alignment horizontal="left" vertical="center"/>
    </xf>
    <xf numFmtId="189" fontId="19" fillId="2" borderId="12" xfId="322" applyNumberFormat="1" applyFont="1" applyFill="1" applyBorder="1" applyAlignment="1">
      <alignment horizontal="left" vertical="center"/>
    </xf>
    <xf numFmtId="189" fontId="19" fillId="3" borderId="0" xfId="322" applyNumberFormat="1" applyFont="1" applyFill="1" applyBorder="1" applyAlignment="1">
      <alignment horizontal="left" vertical="center"/>
    </xf>
    <xf numFmtId="0" fontId="9" fillId="10" borderId="8" xfId="322" applyNumberFormat="1" applyFont="1" applyFill="1" applyBorder="1" applyAlignment="1">
      <alignment horizontal="left" vertical="center"/>
    </xf>
    <xf numFmtId="189" fontId="9" fillId="10" borderId="9" xfId="322" applyNumberFormat="1" applyFont="1" applyFill="1" applyBorder="1" applyAlignment="1">
      <alignment horizontal="left" vertical="center"/>
    </xf>
    <xf numFmtId="189" fontId="9" fillId="10" borderId="12" xfId="322" applyNumberFormat="1" applyFont="1" applyFill="1" applyBorder="1" applyAlignment="1">
      <alignment horizontal="left" vertical="center"/>
    </xf>
    <xf numFmtId="0" fontId="9" fillId="3" borderId="7" xfId="1638" applyNumberFormat="1" applyFont="1" applyFill="1" applyBorder="1" applyAlignment="1">
      <alignment horizontal="left" vertical="center"/>
    </xf>
    <xf numFmtId="189" fontId="9" fillId="3" borderId="14" xfId="322" applyNumberFormat="1" applyFont="1" applyFill="1" applyBorder="1" applyAlignment="1">
      <alignment horizontal="left" vertical="center"/>
    </xf>
    <xf numFmtId="189" fontId="9" fillId="3" borderId="10" xfId="322" applyNumberFormat="1" applyFont="1" applyFill="1" applyBorder="1" applyAlignment="1">
      <alignment horizontal="left" vertical="center"/>
    </xf>
    <xf numFmtId="189" fontId="9" fillId="3" borderId="7" xfId="1638" applyNumberFormat="1" applyFont="1" applyFill="1" applyBorder="1" applyAlignment="1">
      <alignment horizontal="left" vertical="center"/>
    </xf>
    <xf numFmtId="189" fontId="9" fillId="0" borderId="25" xfId="0" applyNumberFormat="1" applyFont="1" applyFill="1" applyBorder="1" applyAlignment="1">
      <alignment horizontal="center" vertical="center"/>
    </xf>
    <xf numFmtId="0" fontId="9" fillId="0" borderId="7" xfId="1638" applyNumberFormat="1" applyFont="1" applyFill="1" applyBorder="1" applyAlignment="1">
      <alignment horizontal="left" vertical="center"/>
    </xf>
    <xf numFmtId="189" fontId="43" fillId="3" borderId="7" xfId="1638" applyNumberFormat="1" applyFont="1" applyFill="1" applyBorder="1" applyAlignment="1">
      <alignment horizontal="left" vertical="center"/>
    </xf>
    <xf numFmtId="189" fontId="9" fillId="0" borderId="0" xfId="0" applyNumberFormat="1" applyFont="1" applyFill="1" applyBorder="1" applyAlignment="1">
      <alignment horizontal="center" vertical="center"/>
    </xf>
    <xf numFmtId="189" fontId="9" fillId="3" borderId="0" xfId="1846" applyNumberFormat="1" applyFont="1" applyFill="1" applyBorder="1" applyAlignment="1">
      <alignment horizontal="left" vertical="center"/>
    </xf>
    <xf numFmtId="189" fontId="21" fillId="3" borderId="7" xfId="1638" applyNumberFormat="1" applyFont="1" applyFill="1" applyBorder="1" applyAlignment="1">
      <alignment horizontal="left" vertical="center"/>
    </xf>
    <xf numFmtId="189" fontId="9" fillId="0" borderId="17" xfId="0" applyNumberFormat="1" applyFont="1" applyFill="1" applyBorder="1" applyAlignment="1">
      <alignment horizontal="center" vertical="center"/>
    </xf>
    <xf numFmtId="189" fontId="9" fillId="10" borderId="8" xfId="322" applyNumberFormat="1" applyFont="1" applyFill="1" applyBorder="1" applyAlignment="1">
      <alignment horizontal="left" vertical="center"/>
    </xf>
    <xf numFmtId="0" fontId="9" fillId="0" borderId="14" xfId="322" applyNumberFormat="1" applyFont="1" applyFill="1" applyBorder="1" applyAlignment="1">
      <alignment horizontal="left" vertical="center"/>
    </xf>
    <xf numFmtId="189" fontId="9" fillId="0" borderId="14" xfId="322" applyNumberFormat="1" applyFont="1" applyFill="1" applyBorder="1" applyAlignment="1">
      <alignment horizontal="left" vertical="center"/>
    </xf>
    <xf numFmtId="189" fontId="9" fillId="0" borderId="10" xfId="322" applyNumberFormat="1" applyFont="1" applyFill="1" applyBorder="1" applyAlignment="1">
      <alignment horizontal="left" vertical="center"/>
    </xf>
    <xf numFmtId="189" fontId="9" fillId="0" borderId="7" xfId="0" applyNumberFormat="1" applyFont="1" applyFill="1" applyBorder="1" applyAlignment="1">
      <alignment horizontal="left" vertical="center"/>
    </xf>
    <xf numFmtId="189" fontId="2" fillId="0" borderId="22" xfId="322" applyNumberFormat="1" applyFont="1" applyBorder="1" applyAlignment="1">
      <alignment horizontal="center" vertical="center"/>
    </xf>
    <xf numFmtId="189" fontId="2" fillId="0" borderId="25" xfId="322" applyNumberFormat="1" applyFont="1" applyBorder="1" applyAlignment="1">
      <alignment horizontal="center" vertical="center"/>
    </xf>
    <xf numFmtId="189" fontId="2" fillId="0" borderId="13" xfId="322" applyNumberFormat="1" applyFont="1" applyBorder="1" applyAlignment="1">
      <alignment horizontal="center" vertical="center"/>
    </xf>
    <xf numFmtId="189" fontId="43" fillId="0" borderId="12" xfId="0" applyNumberFormat="1" applyFont="1" applyFill="1" applyBorder="1" applyAlignment="1">
      <alignment horizontal="left" vertical="center"/>
    </xf>
    <xf numFmtId="189" fontId="29" fillId="0" borderId="35" xfId="0" applyNumberFormat="1" applyFont="1" applyFill="1" applyBorder="1" applyAlignment="1">
      <alignment horizontal="left" vertical="center" wrapText="1"/>
    </xf>
    <xf numFmtId="189" fontId="2" fillId="0" borderId="11" xfId="322" applyNumberFormat="1" applyFont="1" applyBorder="1" applyAlignment="1">
      <alignment horizontal="center" vertical="center"/>
    </xf>
    <xf numFmtId="189" fontId="2" fillId="0" borderId="0" xfId="322" applyNumberFormat="1" applyFont="1" applyAlignment="1">
      <alignment horizontal="center" vertical="center"/>
    </xf>
    <xf numFmtId="189" fontId="2" fillId="0" borderId="23" xfId="322" applyNumberFormat="1" applyFont="1" applyBorder="1" applyAlignment="1">
      <alignment horizontal="center" vertical="center"/>
    </xf>
    <xf numFmtId="189" fontId="29" fillId="0" borderId="14" xfId="0" applyNumberFormat="1" applyFont="1" applyFill="1" applyBorder="1" applyAlignment="1">
      <alignment horizontal="left" vertical="center" wrapText="1"/>
    </xf>
    <xf numFmtId="189" fontId="29" fillId="0" borderId="15" xfId="0" applyNumberFormat="1" applyFont="1" applyFill="1" applyBorder="1" applyAlignment="1">
      <alignment horizontal="left" vertical="center" wrapText="1"/>
    </xf>
    <xf numFmtId="189" fontId="21" fillId="0" borderId="14" xfId="0" applyNumberFormat="1" applyFont="1" applyBorder="1" applyAlignment="1">
      <alignment horizontal="center" vertical="center"/>
    </xf>
    <xf numFmtId="189" fontId="9" fillId="10" borderId="25" xfId="322" applyNumberFormat="1" applyFont="1" applyFill="1" applyBorder="1" applyAlignment="1">
      <alignment horizontal="left" vertical="center"/>
    </xf>
    <xf numFmtId="189" fontId="9" fillId="10" borderId="13" xfId="322" applyNumberFormat="1" applyFont="1" applyFill="1" applyBorder="1" applyAlignment="1">
      <alignment horizontal="left" vertical="center"/>
    </xf>
    <xf numFmtId="0" fontId="9" fillId="0" borderId="8" xfId="1638" applyNumberFormat="1" applyFont="1" applyFill="1" applyBorder="1" applyAlignment="1">
      <alignment horizontal="left" vertical="center"/>
    </xf>
    <xf numFmtId="189" fontId="2" fillId="0" borderId="7" xfId="322" applyNumberFormat="1" applyFont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wrapText="1"/>
    </xf>
    <xf numFmtId="176" fontId="21" fillId="0" borderId="14" xfId="0" applyNumberFormat="1" applyFont="1" applyFill="1" applyBorder="1" applyAlignment="1">
      <alignment horizontal="center" vertical="center" wrapText="1"/>
    </xf>
    <xf numFmtId="176" fontId="21" fillId="0" borderId="15" xfId="0" applyNumberFormat="1" applyFont="1" applyFill="1" applyBorder="1" applyAlignment="1">
      <alignment horizontal="center" vertical="center" wrapText="1"/>
    </xf>
    <xf numFmtId="189" fontId="9" fillId="0" borderId="7" xfId="0" applyNumberFormat="1" applyFont="1" applyBorder="1" applyAlignment="1">
      <alignment vertical="center"/>
    </xf>
    <xf numFmtId="0" fontId="2" fillId="0" borderId="0" xfId="1" applyNumberFormat="1" applyFont="1" applyAlignment="1">
      <alignment horizontal="left" vertical="center"/>
    </xf>
    <xf numFmtId="189" fontId="2" fillId="0" borderId="0" xfId="322" applyNumberFormat="1" applyFont="1" applyFill="1" applyAlignment="1">
      <alignment horizontal="left" vertical="center"/>
    </xf>
    <xf numFmtId="189" fontId="9" fillId="0" borderId="9" xfId="322" applyNumberFormat="1" applyFont="1" applyFill="1" applyBorder="1" applyAlignment="1">
      <alignment horizontal="left" vertical="center"/>
    </xf>
    <xf numFmtId="189" fontId="9" fillId="0" borderId="12" xfId="322" applyNumberFormat="1" applyFont="1" applyFill="1" applyBorder="1" applyAlignment="1">
      <alignment horizontal="left" vertical="center"/>
    </xf>
    <xf numFmtId="189" fontId="9" fillId="0" borderId="22" xfId="322" applyNumberFormat="1" applyFont="1" applyFill="1" applyBorder="1" applyAlignment="1">
      <alignment horizontal="left" vertical="center"/>
    </xf>
    <xf numFmtId="189" fontId="9" fillId="0" borderId="25" xfId="322" applyNumberFormat="1" applyFont="1" applyFill="1" applyBorder="1" applyAlignment="1">
      <alignment horizontal="left" vertical="center"/>
    </xf>
    <xf numFmtId="189" fontId="9" fillId="0" borderId="13" xfId="322" applyNumberFormat="1" applyFont="1" applyFill="1" applyBorder="1" applyAlignment="1">
      <alignment horizontal="left" vertical="center"/>
    </xf>
    <xf numFmtId="189" fontId="2" fillId="0" borderId="0" xfId="322" applyNumberFormat="1" applyFont="1" applyAlignment="1">
      <alignment horizontal="left" vertical="center" wrapText="1"/>
    </xf>
    <xf numFmtId="189" fontId="9" fillId="3" borderId="22" xfId="0" applyNumberFormat="1" applyFont="1" applyFill="1" applyBorder="1" applyAlignment="1">
      <alignment horizontal="left" vertical="center"/>
    </xf>
    <xf numFmtId="189" fontId="9" fillId="3" borderId="25" xfId="0" applyNumberFormat="1" applyFont="1" applyFill="1" applyBorder="1" applyAlignment="1">
      <alignment horizontal="left" vertical="center"/>
    </xf>
    <xf numFmtId="189" fontId="9" fillId="3" borderId="13" xfId="0" applyNumberFormat="1" applyFont="1" applyFill="1" applyBorder="1" applyAlignment="1">
      <alignment horizontal="left" vertical="center"/>
    </xf>
    <xf numFmtId="189" fontId="9" fillId="3" borderId="11" xfId="0" applyNumberFormat="1" applyFont="1" applyFill="1" applyBorder="1" applyAlignment="1">
      <alignment horizontal="left" vertical="center"/>
    </xf>
    <xf numFmtId="189" fontId="9" fillId="3" borderId="0" xfId="0" applyNumberFormat="1" applyFont="1" applyFill="1" applyBorder="1" applyAlignment="1">
      <alignment horizontal="left" vertical="center"/>
    </xf>
    <xf numFmtId="189" fontId="9" fillId="3" borderId="23" xfId="0" applyNumberFormat="1" applyFont="1" applyFill="1" applyBorder="1" applyAlignment="1">
      <alignment horizontal="left" vertical="center"/>
    </xf>
    <xf numFmtId="189" fontId="9" fillId="0" borderId="0" xfId="322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/>
    </xf>
    <xf numFmtId="189" fontId="43" fillId="0" borderId="0" xfId="0" applyNumberFormat="1" applyFont="1" applyFill="1" applyBorder="1" applyAlignment="1">
      <alignment horizontal="left" vertical="center"/>
    </xf>
    <xf numFmtId="0" fontId="21" fillId="10" borderId="7" xfId="0" applyNumberFormat="1" applyFont="1" applyFill="1" applyBorder="1" applyAlignment="1">
      <alignment horizontal="left" vertical="center"/>
    </xf>
    <xf numFmtId="189" fontId="21" fillId="10" borderId="0" xfId="0" applyNumberFormat="1" applyFont="1" applyFill="1" applyBorder="1" applyAlignment="1">
      <alignment horizontal="left" vertical="center"/>
    </xf>
    <xf numFmtId="189" fontId="2" fillId="3" borderId="0" xfId="0" applyNumberFormat="1" applyFont="1" applyFill="1" applyBorder="1" applyAlignment="1">
      <alignment horizontal="left" vertical="center"/>
    </xf>
    <xf numFmtId="189" fontId="2" fillId="0" borderId="0" xfId="0" applyNumberFormat="1" applyFont="1" applyFill="1" applyBorder="1" applyAlignment="1">
      <alignment horizontal="left" vertical="center"/>
    </xf>
    <xf numFmtId="189" fontId="21" fillId="10" borderId="7" xfId="0" applyNumberFormat="1" applyFont="1" applyFill="1" applyBorder="1" applyAlignment="1">
      <alignment horizontal="left" vertical="center"/>
    </xf>
    <xf numFmtId="0" fontId="2" fillId="0" borderId="36" xfId="0" applyNumberFormat="1" applyFont="1" applyFill="1" applyBorder="1" applyAlignment="1">
      <alignment horizontal="left" vertical="center"/>
    </xf>
    <xf numFmtId="189" fontId="2" fillId="0" borderId="37" xfId="0" applyNumberFormat="1" applyFont="1" applyFill="1" applyBorder="1" applyAlignment="1">
      <alignment horizontal="left" vertical="center"/>
    </xf>
    <xf numFmtId="189" fontId="2" fillId="3" borderId="36" xfId="0" applyNumberFormat="1" applyFont="1" applyFill="1" applyBorder="1" applyAlignment="1">
      <alignment horizontal="left" vertical="center"/>
    </xf>
    <xf numFmtId="189" fontId="2" fillId="3" borderId="37" xfId="0" applyNumberFormat="1" applyFont="1" applyFill="1" applyBorder="1" applyAlignment="1">
      <alignment horizontal="left" vertical="center"/>
    </xf>
    <xf numFmtId="0" fontId="2" fillId="0" borderId="37" xfId="0" applyNumberFormat="1" applyFont="1" applyFill="1" applyBorder="1" applyAlignment="1">
      <alignment horizontal="left" vertical="center"/>
    </xf>
    <xf numFmtId="189" fontId="9" fillId="0" borderId="0" xfId="322" applyNumberFormat="1" applyFont="1" applyFill="1" applyAlignment="1">
      <alignment horizontal="left" vertical="center"/>
    </xf>
    <xf numFmtId="0" fontId="9" fillId="0" borderId="7" xfId="322" applyNumberFormat="1" applyFont="1" applyFill="1" applyBorder="1" applyAlignment="1">
      <alignment horizontal="left" vertical="center"/>
    </xf>
    <xf numFmtId="189" fontId="9" fillId="0" borderId="9" xfId="0" applyNumberFormat="1" applyFont="1" applyFill="1" applyBorder="1" applyAlignment="1">
      <alignment horizontal="left" vertical="center"/>
    </xf>
    <xf numFmtId="189" fontId="46" fillId="0" borderId="9" xfId="0" applyNumberFormat="1" applyFont="1" applyFill="1" applyBorder="1" applyAlignment="1">
      <alignment horizontal="left" vertical="center"/>
    </xf>
    <xf numFmtId="189" fontId="46" fillId="0" borderId="12" xfId="0" applyNumberFormat="1" applyFont="1" applyFill="1" applyBorder="1" applyAlignment="1">
      <alignment horizontal="left" vertical="center"/>
    </xf>
    <xf numFmtId="189" fontId="21" fillId="0" borderId="8" xfId="0" applyNumberFormat="1" applyFont="1" applyBorder="1" applyAlignment="1">
      <alignment horizontal="left" vertical="center"/>
    </xf>
    <xf numFmtId="0" fontId="9" fillId="10" borderId="16" xfId="322" applyNumberFormat="1" applyFont="1" applyFill="1" applyBorder="1" applyAlignment="1">
      <alignment horizontal="left" vertical="center"/>
    </xf>
    <xf numFmtId="189" fontId="21" fillId="10" borderId="17" xfId="322" applyNumberFormat="1" applyFont="1" applyFill="1" applyBorder="1" applyAlignment="1">
      <alignment horizontal="left" vertical="center"/>
    </xf>
    <xf numFmtId="189" fontId="9" fillId="10" borderId="9" xfId="0" applyNumberFormat="1" applyFont="1" applyFill="1" applyBorder="1" applyAlignment="1">
      <alignment horizontal="left" vertical="center"/>
    </xf>
    <xf numFmtId="189" fontId="9" fillId="10" borderId="25" xfId="0" applyNumberFormat="1" applyFont="1" applyFill="1" applyBorder="1" applyAlignment="1">
      <alignment horizontal="left" vertical="center"/>
    </xf>
    <xf numFmtId="189" fontId="46" fillId="10" borderId="12" xfId="0" applyNumberFormat="1" applyFont="1" applyFill="1" applyBorder="1" applyAlignment="1">
      <alignment horizontal="left" vertical="center"/>
    </xf>
    <xf numFmtId="189" fontId="9" fillId="0" borderId="10" xfId="0" applyNumberFormat="1" applyFont="1" applyFill="1" applyBorder="1" applyAlignment="1">
      <alignment vertical="center"/>
    </xf>
    <xf numFmtId="189" fontId="9" fillId="0" borderId="25" xfId="0" applyNumberFormat="1" applyFont="1" applyFill="1" applyBorder="1" applyAlignment="1">
      <alignment vertical="center"/>
    </xf>
    <xf numFmtId="189" fontId="9" fillId="0" borderId="13" xfId="0" applyNumberFormat="1" applyFont="1" applyFill="1" applyBorder="1" applyAlignment="1">
      <alignment vertical="center"/>
    </xf>
    <xf numFmtId="189" fontId="9" fillId="0" borderId="0" xfId="0" applyNumberFormat="1" applyFont="1" applyFill="1" applyBorder="1" applyAlignment="1">
      <alignment vertical="center"/>
    </xf>
    <xf numFmtId="189" fontId="9" fillId="0" borderId="23" xfId="0" applyNumberFormat="1" applyFont="1" applyFill="1" applyBorder="1" applyAlignment="1">
      <alignment vertical="center"/>
    </xf>
    <xf numFmtId="189" fontId="9" fillId="10" borderId="17" xfId="322" applyNumberFormat="1" applyFont="1" applyFill="1" applyBorder="1" applyAlignment="1">
      <alignment horizontal="left" vertical="center"/>
    </xf>
    <xf numFmtId="189" fontId="9" fillId="10" borderId="7" xfId="0" applyNumberFormat="1" applyFont="1" applyFill="1" applyBorder="1" applyAlignment="1">
      <alignment horizontal="left" vertical="center"/>
    </xf>
    <xf numFmtId="189" fontId="9" fillId="0" borderId="22" xfId="322" applyNumberFormat="1" applyFont="1" applyFill="1" applyBorder="1" applyAlignment="1">
      <alignment vertical="center"/>
    </xf>
    <xf numFmtId="189" fontId="9" fillId="0" borderId="25" xfId="322" applyNumberFormat="1" applyFont="1" applyFill="1" applyBorder="1" applyAlignment="1">
      <alignment vertical="center"/>
    </xf>
    <xf numFmtId="189" fontId="9" fillId="0" borderId="13" xfId="322" applyNumberFormat="1" applyFont="1" applyFill="1" applyBorder="1" applyAlignment="1">
      <alignment vertical="center"/>
    </xf>
    <xf numFmtId="189" fontId="26" fillId="0" borderId="7" xfId="0" applyNumberFormat="1" applyFont="1" applyBorder="1" applyAlignment="1">
      <alignment horizontal="left" vertical="center"/>
    </xf>
    <xf numFmtId="189" fontId="9" fillId="0" borderId="0" xfId="322" applyNumberFormat="1" applyFont="1" applyFill="1" applyBorder="1" applyAlignment="1">
      <alignment vertical="center"/>
    </xf>
    <xf numFmtId="189" fontId="9" fillId="0" borderId="23" xfId="322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205" fontId="2" fillId="0" borderId="7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/>
    </xf>
    <xf numFmtId="0" fontId="2" fillId="0" borderId="7" xfId="1679" applyNumberFormat="1" applyFont="1" applyFill="1" applyBorder="1" applyAlignment="1">
      <alignment horizontal="center" vertical="center" wrapText="1"/>
    </xf>
    <xf numFmtId="205" fontId="2" fillId="0" borderId="7" xfId="2100" applyNumberFormat="1" applyFont="1" applyFill="1" applyBorder="1" applyAlignment="1">
      <alignment horizontal="center" vertical="center" wrapText="1"/>
    </xf>
    <xf numFmtId="176" fontId="2" fillId="0" borderId="7" xfId="1679" applyNumberFormat="1" applyFont="1" applyFill="1" applyBorder="1" applyAlignment="1">
      <alignment horizontal="center" vertical="center" wrapText="1"/>
    </xf>
    <xf numFmtId="206" fontId="2" fillId="0" borderId="7" xfId="0" applyNumberFormat="1" applyFont="1" applyFill="1" applyBorder="1" applyAlignment="1">
      <alignment horizontal="center" vertical="center" wrapText="1"/>
    </xf>
    <xf numFmtId="0" fontId="2" fillId="0" borderId="7" xfId="322" applyNumberFormat="1" applyFont="1" applyFill="1" applyBorder="1" applyAlignment="1">
      <alignment horizontal="left" vertical="center"/>
    </xf>
    <xf numFmtId="189" fontId="2" fillId="0" borderId="7" xfId="350" applyNumberFormat="1" applyFont="1" applyFill="1" applyBorder="1" applyAlignment="1">
      <alignment horizontal="left" vertical="center"/>
    </xf>
    <xf numFmtId="189" fontId="2" fillId="0" borderId="8" xfId="350" applyNumberFormat="1" applyFont="1" applyFill="1" applyBorder="1" applyAlignment="1">
      <alignment horizontal="left" vertical="center"/>
    </xf>
    <xf numFmtId="205" fontId="2" fillId="0" borderId="7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189" fontId="29" fillId="0" borderId="8" xfId="350" applyNumberFormat="1" applyFont="1" applyFill="1" applyBorder="1" applyAlignment="1">
      <alignment horizontal="left" vertical="center"/>
    </xf>
    <xf numFmtId="0" fontId="29" fillId="0" borderId="7" xfId="322" applyNumberFormat="1" applyFont="1" applyFill="1" applyBorder="1" applyAlignment="1">
      <alignment horizontal="left" vertical="center"/>
    </xf>
    <xf numFmtId="189" fontId="29" fillId="0" borderId="7" xfId="350" applyNumberFormat="1" applyFont="1" applyFill="1" applyBorder="1" applyAlignment="1">
      <alignment horizontal="left" vertical="center"/>
    </xf>
    <xf numFmtId="188" fontId="29" fillId="0" borderId="25" xfId="0" applyNumberFormat="1" applyFont="1" applyFill="1" applyBorder="1" applyAlignment="1">
      <alignment horizontal="left" vertical="center"/>
    </xf>
    <xf numFmtId="188" fontId="47" fillId="0" borderId="9" xfId="0" applyNumberFormat="1" applyFont="1" applyFill="1" applyBorder="1" applyAlignment="1">
      <alignment horizontal="center" vertical="center"/>
    </xf>
    <xf numFmtId="188" fontId="47" fillId="0" borderId="1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 wrapText="1"/>
    </xf>
    <xf numFmtId="176" fontId="2" fillId="0" borderId="25" xfId="0" applyNumberFormat="1" applyFont="1" applyFill="1" applyBorder="1" applyAlignment="1">
      <alignment horizontal="center"/>
    </xf>
    <xf numFmtId="205" fontId="2" fillId="0" borderId="25" xfId="0" applyNumberFormat="1" applyFont="1" applyFill="1" applyBorder="1" applyAlignment="1">
      <alignment horizontal="center" vertical="center" wrapText="1"/>
    </xf>
    <xf numFmtId="176" fontId="2" fillId="0" borderId="25" xfId="0" applyNumberFormat="1" applyFont="1" applyFill="1" applyBorder="1" applyAlignment="1">
      <alignment horizontal="center" vertical="center" wrapText="1"/>
    </xf>
    <xf numFmtId="188" fontId="29" fillId="0" borderId="7" xfId="322" applyNumberFormat="1" applyFont="1" applyFill="1" applyBorder="1" applyAlignment="1">
      <alignment horizontal="left" vertical="center" wrapText="1"/>
    </xf>
    <xf numFmtId="188" fontId="29" fillId="0" borderId="9" xfId="0" applyNumberFormat="1" applyFont="1" applyFill="1" applyBorder="1" applyAlignment="1">
      <alignment horizontal="left" vertical="center"/>
    </xf>
    <xf numFmtId="188" fontId="29" fillId="0" borderId="17" xfId="322" applyNumberFormat="1" applyFont="1" applyFill="1" applyBorder="1" applyAlignment="1">
      <alignment horizontal="left" vertical="center"/>
    </xf>
    <xf numFmtId="188" fontId="29" fillId="0" borderId="24" xfId="322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horizontal="center" vertical="center" wrapText="1"/>
    </xf>
    <xf numFmtId="176" fontId="2" fillId="0" borderId="15" xfId="0" applyNumberFormat="1" applyFont="1" applyFill="1" applyBorder="1" applyAlignment="1">
      <alignment horizontal="center"/>
    </xf>
    <xf numFmtId="176" fontId="2" fillId="0" borderId="15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/>
    </xf>
    <xf numFmtId="205" fontId="29" fillId="0" borderId="7" xfId="0" applyNumberFormat="1" applyFont="1" applyFill="1" applyBorder="1" applyAlignment="1">
      <alignment horizontal="center" vertical="center" wrapText="1"/>
    </xf>
    <xf numFmtId="205" fontId="48" fillId="0" borderId="7" xfId="0" applyNumberFormat="1" applyFont="1" applyFill="1" applyBorder="1" applyAlignment="1">
      <alignment horizontal="center" vertical="center" wrapText="1"/>
    </xf>
    <xf numFmtId="0" fontId="2" fillId="0" borderId="0" xfId="1110" applyNumberFormat="1" applyFont="1" applyFill="1">
      <alignment vertical="center"/>
    </xf>
    <xf numFmtId="176" fontId="2" fillId="0" borderId="0" xfId="1110" applyNumberFormat="1" applyFont="1" applyFill="1">
      <alignment vertical="center"/>
    </xf>
    <xf numFmtId="0" fontId="2" fillId="0" borderId="0" xfId="349" applyNumberFormat="1" applyFont="1" applyFill="1" applyBorder="1" applyAlignment="1"/>
    <xf numFmtId="176" fontId="2" fillId="0" borderId="0" xfId="349" applyNumberFormat="1" applyFont="1" applyFill="1" applyBorder="1" applyAlignment="1"/>
    <xf numFmtId="188" fontId="6" fillId="0" borderId="0" xfId="322" applyNumberFormat="1" applyFont="1" applyBorder="1"/>
    <xf numFmtId="189" fontId="21" fillId="0" borderId="0" xfId="322" applyNumberFormat="1" applyFont="1" applyBorder="1" applyAlignment="1">
      <alignment horizontal="left" vertical="center" wrapText="1"/>
    </xf>
    <xf numFmtId="189" fontId="4" fillId="0" borderId="0" xfId="322" applyNumberFormat="1" applyFont="1" applyBorder="1" applyAlignment="1">
      <alignment horizontal="left" vertical="center" wrapText="1"/>
    </xf>
    <xf numFmtId="188" fontId="10" fillId="0" borderId="29" xfId="322" applyNumberFormat="1" applyFont="1" applyBorder="1"/>
    <xf numFmtId="188" fontId="11" fillId="0" borderId="30" xfId="322" applyNumberFormat="1" applyFont="1" applyBorder="1"/>
    <xf numFmtId="49" fontId="29" fillId="0" borderId="0" xfId="322" applyNumberFormat="1" applyFont="1" applyBorder="1" applyAlignment="1"/>
    <xf numFmtId="176" fontId="2" fillId="0" borderId="0" xfId="322" applyNumberFormat="1" applyFont="1" applyBorder="1" applyAlignment="1">
      <alignment horizontal="left" vertical="center"/>
    </xf>
    <xf numFmtId="188" fontId="10" fillId="0" borderId="0" xfId="322" applyNumberFormat="1" applyFont="1" applyBorder="1"/>
    <xf numFmtId="188" fontId="11" fillId="0" borderId="32" xfId="322" applyNumberFormat="1" applyFont="1" applyBorder="1"/>
    <xf numFmtId="4" fontId="4" fillId="0" borderId="31" xfId="322" applyNumberFormat="1" applyFont="1" applyBorder="1" applyAlignment="1">
      <alignment horizontal="left" wrapText="1"/>
    </xf>
    <xf numFmtId="4" fontId="4" fillId="0" borderId="0" xfId="322" applyNumberFormat="1" applyFont="1" applyBorder="1" applyAlignment="1">
      <alignment horizontal="left" wrapText="1"/>
    </xf>
    <xf numFmtId="4" fontId="9" fillId="0" borderId="31" xfId="322" applyNumberFormat="1" applyFont="1" applyBorder="1" applyAlignment="1">
      <alignment horizontal="left" wrapText="1"/>
    </xf>
    <xf numFmtId="4" fontId="2" fillId="0" borderId="0" xfId="322" applyNumberFormat="1" applyFont="1" applyBorder="1" applyAlignment="1">
      <alignment horizontal="left" wrapText="1"/>
    </xf>
    <xf numFmtId="4" fontId="9" fillId="0" borderId="31" xfId="322" applyNumberFormat="1" applyFont="1" applyBorder="1" applyAlignment="1">
      <alignment horizontal="left" vertical="center" wrapText="1"/>
    </xf>
    <xf numFmtId="4" fontId="9" fillId="0" borderId="0" xfId="322" applyNumberFormat="1" applyFont="1" applyBorder="1" applyAlignment="1">
      <alignment horizontal="left" vertical="center" wrapText="1"/>
    </xf>
    <xf numFmtId="4" fontId="9" fillId="0" borderId="32" xfId="322" applyNumberFormat="1" applyFont="1" applyBorder="1" applyAlignment="1">
      <alignment horizontal="left" vertical="center" wrapText="1"/>
    </xf>
    <xf numFmtId="49" fontId="9" fillId="0" borderId="31" xfId="322" applyNumberFormat="1" applyFont="1" applyBorder="1" applyAlignment="1">
      <alignment vertical="center"/>
    </xf>
    <xf numFmtId="49" fontId="9" fillId="0" borderId="31" xfId="322" applyNumberFormat="1" applyFont="1" applyBorder="1" applyAlignment="1">
      <alignment vertical="center" wrapText="1"/>
    </xf>
    <xf numFmtId="49" fontId="9" fillId="0" borderId="0" xfId="322" applyNumberFormat="1" applyFont="1" applyBorder="1" applyAlignment="1">
      <alignment horizontal="center" vertical="center"/>
    </xf>
    <xf numFmtId="4" fontId="9" fillId="0" borderId="31" xfId="322" applyNumberFormat="1" applyFont="1" applyBorder="1" applyAlignment="1">
      <alignment wrapText="1"/>
    </xf>
    <xf numFmtId="4" fontId="9" fillId="0" borderId="0" xfId="322" applyNumberFormat="1" applyFont="1" applyBorder="1" applyAlignment="1">
      <alignment wrapText="1"/>
    </xf>
    <xf numFmtId="4" fontId="4" fillId="0" borderId="33" xfId="322" applyNumberFormat="1" applyFont="1" applyBorder="1" applyAlignment="1">
      <alignment horizontal="left" wrapText="1"/>
    </xf>
    <xf numFmtId="4" fontId="2" fillId="0" borderId="27" xfId="322" applyNumberFormat="1" applyFont="1" applyBorder="1" applyAlignment="1">
      <alignment horizontal="left" wrapText="1"/>
    </xf>
    <xf numFmtId="188" fontId="10" fillId="0" borderId="27" xfId="322" applyNumberFormat="1" applyFont="1" applyBorder="1"/>
    <xf numFmtId="188" fontId="11" fillId="0" borderId="34" xfId="322" applyNumberFormat="1" applyFont="1" applyBorder="1"/>
    <xf numFmtId="189" fontId="2" fillId="0" borderId="0" xfId="1" applyNumberFormat="1" applyFont="1" applyAlignment="1"/>
    <xf numFmtId="4" fontId="9" fillId="0" borderId="0" xfId="322" applyNumberFormat="1" applyFont="1" applyAlignment="1">
      <alignment horizontal="left" vertical="center" wrapText="1"/>
    </xf>
    <xf numFmtId="4" fontId="4" fillId="0" borderId="0" xfId="322" applyNumberFormat="1" applyFont="1" applyAlignment="1">
      <alignment horizontal="left" vertical="center" wrapText="1"/>
    </xf>
    <xf numFmtId="4" fontId="4" fillId="0" borderId="0" xfId="322" applyNumberFormat="1" applyFont="1" applyAlignment="1">
      <alignment horizontal="left" vertical="center"/>
    </xf>
    <xf numFmtId="4" fontId="4" fillId="0" borderId="0" xfId="322" applyNumberFormat="1" applyFont="1" applyBorder="1" applyAlignment="1">
      <alignment horizontal="left" vertical="center" wrapText="1"/>
    </xf>
    <xf numFmtId="4" fontId="49" fillId="0" borderId="0" xfId="6" applyNumberFormat="1" applyFont="1" applyAlignment="1" applyProtection="1">
      <alignment horizontal="left" vertical="center" wrapText="1"/>
    </xf>
    <xf numFmtId="4" fontId="50" fillId="0" borderId="0" xfId="322" applyNumberFormat="1" applyFont="1" applyAlignment="1">
      <alignment horizontal="left" vertical="center" wrapText="1"/>
    </xf>
    <xf numFmtId="4" fontId="51" fillId="0" borderId="0" xfId="6" applyNumberFormat="1" applyFont="1" applyAlignment="1" applyProtection="1">
      <alignment horizontal="left" vertical="center"/>
    </xf>
    <xf numFmtId="176" fontId="9" fillId="0" borderId="0" xfId="322" applyNumberFormat="1" applyFont="1" applyAlignment="1">
      <alignment horizontal="left" vertical="center" wrapText="1"/>
    </xf>
    <xf numFmtId="4" fontId="9" fillId="0" borderId="0" xfId="322" applyNumberFormat="1" applyFont="1" applyAlignment="1">
      <alignment horizontal="left" vertical="center"/>
    </xf>
    <xf numFmtId="188" fontId="15" fillId="0" borderId="0" xfId="322" applyNumberFormat="1" applyFont="1"/>
    <xf numFmtId="4" fontId="52" fillId="0" borderId="0" xfId="6" applyNumberFormat="1" applyFont="1" applyAlignment="1" applyProtection="1">
      <alignment horizontal="left" vertical="center" wrapText="1"/>
    </xf>
    <xf numFmtId="4" fontId="53" fillId="0" borderId="0" xfId="6" applyNumberFormat="1" applyFont="1" applyAlignment="1" applyProtection="1">
      <alignment vertical="center"/>
    </xf>
    <xf numFmtId="4" fontId="54" fillId="0" borderId="0" xfId="322" applyNumberFormat="1" applyFont="1" applyAlignment="1">
      <alignment vertical="center"/>
    </xf>
    <xf numFmtId="4" fontId="26" fillId="0" borderId="0" xfId="322" applyNumberFormat="1" applyFont="1" applyAlignment="1">
      <alignment horizontal="left" vertical="center"/>
    </xf>
    <xf numFmtId="176" fontId="26" fillId="0" borderId="0" xfId="322" applyNumberFormat="1" applyFont="1" applyAlignment="1">
      <alignment horizontal="left" vertical="center"/>
    </xf>
    <xf numFmtId="4" fontId="26" fillId="0" borderId="0" xfId="322" applyNumberFormat="1" applyFont="1" applyAlignment="1">
      <alignment vertical="center"/>
    </xf>
    <xf numFmtId="4" fontId="26" fillId="0" borderId="0" xfId="322" applyNumberFormat="1" applyFont="1" applyAlignment="1">
      <alignment vertical="center" wrapText="1"/>
    </xf>
    <xf numFmtId="4" fontId="28" fillId="8" borderId="0" xfId="322" applyNumberFormat="1" applyFont="1" applyFill="1" applyBorder="1" applyAlignment="1">
      <alignment horizontal="left" vertical="center" wrapText="1"/>
    </xf>
    <xf numFmtId="4" fontId="45" fillId="8" borderId="0" xfId="322" applyNumberFormat="1" applyFont="1" applyFill="1" applyBorder="1" applyAlignment="1">
      <alignment horizontal="left" vertical="center" wrapText="1"/>
    </xf>
    <xf numFmtId="4" fontId="26" fillId="0" borderId="7" xfId="322" applyNumberFormat="1" applyFont="1" applyBorder="1" applyAlignment="1">
      <alignment horizontal="left" vertical="center" wrapText="1"/>
    </xf>
    <xf numFmtId="4" fontId="29" fillId="0" borderId="7" xfId="322" applyNumberFormat="1" applyFont="1" applyBorder="1" applyAlignment="1">
      <alignment horizontal="left" vertical="center" wrapText="1"/>
    </xf>
    <xf numFmtId="189" fontId="26" fillId="0" borderId="7" xfId="322" applyNumberFormat="1" applyFont="1" applyFill="1" applyBorder="1" applyAlignment="1">
      <alignment horizontal="left" wrapText="1"/>
    </xf>
    <xf numFmtId="4" fontId="26" fillId="3" borderId="7" xfId="322" applyNumberFormat="1" applyFont="1" applyFill="1" applyBorder="1" applyAlignment="1">
      <alignment horizontal="left" vertical="center" wrapText="1"/>
    </xf>
    <xf numFmtId="176" fontId="26" fillId="0" borderId="8" xfId="322" applyNumberFormat="1" applyFont="1" applyFill="1" applyBorder="1" applyAlignment="1">
      <alignment horizontal="center" vertical="center" wrapText="1"/>
    </xf>
    <xf numFmtId="176" fontId="26" fillId="0" borderId="9" xfId="322" applyNumberFormat="1" applyFont="1" applyFill="1" applyBorder="1" applyAlignment="1">
      <alignment horizontal="center" vertical="center" wrapText="1"/>
    </xf>
    <xf numFmtId="176" fontId="26" fillId="0" borderId="12" xfId="322" applyNumberFormat="1" applyFont="1" applyFill="1" applyBorder="1" applyAlignment="1">
      <alignment horizontal="center" vertical="center" wrapText="1"/>
    </xf>
    <xf numFmtId="189" fontId="26" fillId="0" borderId="7" xfId="322" applyNumberFormat="1" applyFont="1" applyFill="1" applyBorder="1" applyAlignment="1">
      <alignment horizontal="left" vertical="center" wrapText="1"/>
    </xf>
    <xf numFmtId="4" fontId="9" fillId="3" borderId="7" xfId="322" applyNumberFormat="1" applyFont="1" applyFill="1" applyBorder="1" applyAlignment="1">
      <alignment horizontal="left" vertical="center" wrapText="1"/>
    </xf>
    <xf numFmtId="176" fontId="26" fillId="0" borderId="22" xfId="322" applyNumberFormat="1" applyFont="1" applyFill="1" applyBorder="1" applyAlignment="1">
      <alignment horizontal="center" vertical="center" wrapText="1"/>
    </xf>
    <xf numFmtId="176" fontId="26" fillId="0" borderId="25" xfId="322" applyNumberFormat="1" applyFont="1" applyFill="1" applyBorder="1" applyAlignment="1">
      <alignment horizontal="center" vertical="center" wrapText="1"/>
    </xf>
    <xf numFmtId="176" fontId="26" fillId="0" borderId="13" xfId="322" applyNumberFormat="1" applyFont="1" applyFill="1" applyBorder="1" applyAlignment="1">
      <alignment horizontal="center" vertical="center" wrapText="1"/>
    </xf>
    <xf numFmtId="176" fontId="26" fillId="0" borderId="11" xfId="322" applyNumberFormat="1" applyFont="1" applyFill="1" applyBorder="1" applyAlignment="1">
      <alignment horizontal="center" vertical="center" wrapText="1"/>
    </xf>
    <xf numFmtId="176" fontId="26" fillId="0" borderId="0" xfId="322" applyNumberFormat="1" applyFont="1" applyFill="1" applyBorder="1" applyAlignment="1">
      <alignment horizontal="center" vertical="center" wrapText="1"/>
    </xf>
    <xf numFmtId="176" fontId="26" fillId="0" borderId="23" xfId="322" applyNumberFormat="1" applyFont="1" applyFill="1" applyBorder="1" applyAlignment="1">
      <alignment horizontal="center" vertical="center" wrapText="1"/>
    </xf>
    <xf numFmtId="176" fontId="26" fillId="0" borderId="16" xfId="322" applyNumberFormat="1" applyFont="1" applyFill="1" applyBorder="1" applyAlignment="1">
      <alignment horizontal="center" vertical="center" wrapText="1"/>
    </xf>
    <xf numFmtId="176" fontId="26" fillId="0" borderId="17" xfId="322" applyNumberFormat="1" applyFont="1" applyFill="1" applyBorder="1" applyAlignment="1">
      <alignment horizontal="center" vertical="center" wrapText="1"/>
    </xf>
    <xf numFmtId="176" fontId="26" fillId="0" borderId="24" xfId="322" applyNumberFormat="1" applyFont="1" applyFill="1" applyBorder="1" applyAlignment="1">
      <alignment horizontal="center" vertical="center" wrapText="1"/>
    </xf>
    <xf numFmtId="189" fontId="55" fillId="3" borderId="7" xfId="322" applyNumberFormat="1" applyFont="1" applyFill="1" applyBorder="1" applyAlignment="1">
      <alignment horizontal="left" vertical="center" wrapText="1"/>
    </xf>
    <xf numFmtId="4" fontId="55" fillId="3" borderId="7" xfId="322" applyNumberFormat="1" applyFont="1" applyFill="1" applyBorder="1" applyAlignment="1">
      <alignment horizontal="left" vertical="center" wrapText="1"/>
    </xf>
    <xf numFmtId="176" fontId="55" fillId="3" borderId="22" xfId="322" applyNumberFormat="1" applyFont="1" applyFill="1" applyBorder="1" applyAlignment="1">
      <alignment horizontal="center" vertical="center" wrapText="1"/>
    </xf>
    <xf numFmtId="176" fontId="55" fillId="3" borderId="25" xfId="322" applyNumberFormat="1" applyFont="1" applyFill="1" applyBorder="1" applyAlignment="1">
      <alignment horizontal="center" vertical="center" wrapText="1"/>
    </xf>
    <xf numFmtId="176" fontId="55" fillId="3" borderId="13" xfId="322" applyNumberFormat="1" applyFont="1" applyFill="1" applyBorder="1" applyAlignment="1">
      <alignment horizontal="center" vertical="center" wrapText="1"/>
    </xf>
    <xf numFmtId="176" fontId="55" fillId="3" borderId="11" xfId="322" applyNumberFormat="1" applyFont="1" applyFill="1" applyBorder="1" applyAlignment="1">
      <alignment horizontal="center" vertical="center" wrapText="1"/>
    </xf>
    <xf numFmtId="176" fontId="55" fillId="3" borderId="0" xfId="322" applyNumberFormat="1" applyFont="1" applyFill="1" applyBorder="1" applyAlignment="1">
      <alignment horizontal="center" vertical="center" wrapText="1"/>
    </xf>
    <xf numFmtId="176" fontId="55" fillId="3" borderId="23" xfId="322" applyNumberFormat="1" applyFont="1" applyFill="1" applyBorder="1" applyAlignment="1">
      <alignment horizontal="center" vertical="center" wrapText="1"/>
    </xf>
    <xf numFmtId="176" fontId="55" fillId="3" borderId="16" xfId="322" applyNumberFormat="1" applyFont="1" applyFill="1" applyBorder="1" applyAlignment="1">
      <alignment horizontal="center" vertical="center" wrapText="1"/>
    </xf>
    <xf numFmtId="176" fontId="55" fillId="3" borderId="17" xfId="322" applyNumberFormat="1" applyFont="1" applyFill="1" applyBorder="1" applyAlignment="1">
      <alignment horizontal="center" vertical="center" wrapText="1"/>
    </xf>
    <xf numFmtId="176" fontId="55" fillId="3" borderId="24" xfId="322" applyNumberFormat="1" applyFont="1" applyFill="1" applyBorder="1" applyAlignment="1">
      <alignment horizontal="center" vertical="center" wrapText="1"/>
    </xf>
    <xf numFmtId="4" fontId="43" fillId="0" borderId="7" xfId="322" applyNumberFormat="1" applyFont="1" applyFill="1" applyBorder="1" applyAlignment="1">
      <alignment horizontal="left" vertical="center" wrapText="1"/>
    </xf>
    <xf numFmtId="4" fontId="9" fillId="0" borderId="7" xfId="322" applyNumberFormat="1" applyFont="1" applyFill="1" applyBorder="1" applyAlignment="1">
      <alignment horizontal="left" vertical="center" wrapText="1"/>
    </xf>
    <xf numFmtId="176" fontId="9" fillId="0" borderId="22" xfId="322" applyNumberFormat="1" applyFont="1" applyFill="1" applyBorder="1" applyAlignment="1">
      <alignment horizontal="center" vertical="center" wrapText="1"/>
    </xf>
    <xf numFmtId="176" fontId="9" fillId="0" borderId="25" xfId="322" applyNumberFormat="1" applyFont="1" applyFill="1" applyBorder="1" applyAlignment="1">
      <alignment horizontal="center" vertical="center" wrapText="1"/>
    </xf>
    <xf numFmtId="176" fontId="9" fillId="0" borderId="13" xfId="322" applyNumberFormat="1" applyFont="1" applyFill="1" applyBorder="1" applyAlignment="1">
      <alignment horizontal="center" vertical="center" wrapText="1"/>
    </xf>
    <xf numFmtId="176" fontId="9" fillId="0" borderId="11" xfId="322" applyNumberFormat="1" applyFont="1" applyFill="1" applyBorder="1" applyAlignment="1">
      <alignment horizontal="center" vertical="center" wrapText="1"/>
    </xf>
    <xf numFmtId="176" fontId="9" fillId="0" borderId="0" xfId="322" applyNumberFormat="1" applyFont="1" applyFill="1" applyBorder="1" applyAlignment="1">
      <alignment horizontal="center" vertical="center" wrapText="1"/>
    </xf>
    <xf numFmtId="176" fontId="9" fillId="0" borderId="23" xfId="322" applyNumberFormat="1" applyFont="1" applyFill="1" applyBorder="1" applyAlignment="1">
      <alignment horizontal="center" vertical="center" wrapText="1"/>
    </xf>
    <xf numFmtId="4" fontId="55" fillId="0" borderId="7" xfId="322" applyNumberFormat="1" applyFont="1" applyFill="1" applyBorder="1" applyAlignment="1">
      <alignment horizontal="left" vertical="center" wrapText="1"/>
    </xf>
    <xf numFmtId="176" fontId="9" fillId="0" borderId="16" xfId="322" applyNumberFormat="1" applyFont="1" applyFill="1" applyBorder="1" applyAlignment="1">
      <alignment horizontal="center" vertical="center" wrapText="1"/>
    </xf>
    <xf numFmtId="176" fontId="9" fillId="0" borderId="17" xfId="322" applyNumberFormat="1" applyFont="1" applyFill="1" applyBorder="1" applyAlignment="1">
      <alignment horizontal="center" vertical="center" wrapText="1"/>
    </xf>
    <xf numFmtId="176" fontId="9" fillId="0" borderId="24" xfId="322" applyNumberFormat="1" applyFont="1" applyFill="1" applyBorder="1" applyAlignment="1">
      <alignment horizontal="center" vertical="center" wrapText="1"/>
    </xf>
    <xf numFmtId="4" fontId="21" fillId="0" borderId="7" xfId="322" applyNumberFormat="1" applyFont="1" applyFill="1" applyBorder="1" applyAlignment="1">
      <alignment horizontal="left" vertical="center" wrapText="1"/>
    </xf>
    <xf numFmtId="4" fontId="21" fillId="3" borderId="7" xfId="322" applyNumberFormat="1" applyFont="1" applyFill="1" applyBorder="1" applyAlignment="1">
      <alignment horizontal="left" vertical="center" wrapText="1"/>
    </xf>
    <xf numFmtId="189" fontId="9" fillId="0" borderId="7" xfId="322" applyNumberFormat="1" applyFont="1" applyFill="1" applyBorder="1" applyAlignment="1">
      <alignment horizontal="left" vertical="center" wrapText="1"/>
    </xf>
    <xf numFmtId="4" fontId="56" fillId="0" borderId="7" xfId="322" applyNumberFormat="1" applyFont="1" applyFill="1" applyBorder="1" applyAlignment="1">
      <alignment horizontal="left" vertical="center" wrapText="1"/>
    </xf>
    <xf numFmtId="188" fontId="10" fillId="0" borderId="0" xfId="322" applyNumberFormat="1" applyFont="1" applyAlignment="1">
      <alignment vertical="center"/>
    </xf>
    <xf numFmtId="188" fontId="11" fillId="0" borderId="0" xfId="322" applyNumberFormat="1" applyFont="1" applyAlignment="1">
      <alignment vertical="center"/>
    </xf>
    <xf numFmtId="188" fontId="6" fillId="0" borderId="0" xfId="322" applyNumberFormat="1" applyFont="1" applyAlignment="1">
      <alignment vertical="center"/>
    </xf>
    <xf numFmtId="189" fontId="55" fillId="0" borderId="7" xfId="322" applyNumberFormat="1" applyFont="1" applyFill="1" applyBorder="1" applyAlignment="1">
      <alignment horizontal="left" vertical="center" wrapText="1"/>
    </xf>
    <xf numFmtId="176" fontId="55" fillId="0" borderId="22" xfId="322" applyNumberFormat="1" applyFont="1" applyFill="1" applyBorder="1" applyAlignment="1">
      <alignment horizontal="center" vertical="center" wrapText="1"/>
    </xf>
    <xf numFmtId="176" fontId="55" fillId="0" borderId="25" xfId="322" applyNumberFormat="1" applyFont="1" applyFill="1" applyBorder="1" applyAlignment="1">
      <alignment horizontal="center" vertical="center" wrapText="1"/>
    </xf>
    <xf numFmtId="176" fontId="55" fillId="0" borderId="13" xfId="322" applyNumberFormat="1" applyFont="1" applyFill="1" applyBorder="1" applyAlignment="1">
      <alignment horizontal="center" vertical="center" wrapText="1"/>
    </xf>
    <xf numFmtId="176" fontId="55" fillId="0" borderId="11" xfId="322" applyNumberFormat="1" applyFont="1" applyFill="1" applyBorder="1" applyAlignment="1">
      <alignment horizontal="center" vertical="center" wrapText="1"/>
    </xf>
    <xf numFmtId="176" fontId="55" fillId="0" borderId="0" xfId="322" applyNumberFormat="1" applyFont="1" applyFill="1" applyBorder="1" applyAlignment="1">
      <alignment horizontal="center" vertical="center" wrapText="1"/>
    </xf>
    <xf numFmtId="176" fontId="55" fillId="0" borderId="23" xfId="322" applyNumberFormat="1" applyFont="1" applyFill="1" applyBorder="1" applyAlignment="1">
      <alignment horizontal="center" vertical="center" wrapText="1"/>
    </xf>
    <xf numFmtId="176" fontId="55" fillId="0" borderId="16" xfId="322" applyNumberFormat="1" applyFont="1" applyFill="1" applyBorder="1" applyAlignment="1">
      <alignment horizontal="center" vertical="center" wrapText="1"/>
    </xf>
    <xf numFmtId="176" fontId="55" fillId="0" borderId="17" xfId="322" applyNumberFormat="1" applyFont="1" applyFill="1" applyBorder="1" applyAlignment="1">
      <alignment horizontal="center" vertical="center" wrapText="1"/>
    </xf>
    <xf numFmtId="176" fontId="55" fillId="0" borderId="24" xfId="322" applyNumberFormat="1" applyFont="1" applyFill="1" applyBorder="1" applyAlignment="1">
      <alignment horizontal="center" vertical="center" wrapText="1"/>
    </xf>
    <xf numFmtId="4" fontId="28" fillId="11" borderId="8" xfId="322" applyNumberFormat="1" applyFont="1" applyFill="1" applyBorder="1" applyAlignment="1">
      <alignment horizontal="left" vertical="center" wrapText="1"/>
    </xf>
    <xf numFmtId="4" fontId="28" fillId="11" borderId="9" xfId="322" applyNumberFormat="1" applyFont="1" applyFill="1" applyBorder="1" applyAlignment="1">
      <alignment horizontal="left" vertical="center" wrapText="1"/>
    </xf>
    <xf numFmtId="4" fontId="28" fillId="11" borderId="12" xfId="322" applyNumberFormat="1" applyFont="1" applyFill="1" applyBorder="1" applyAlignment="1">
      <alignment horizontal="left" vertical="center" wrapText="1"/>
    </xf>
    <xf numFmtId="4" fontId="25" fillId="0" borderId="8" xfId="322" applyNumberFormat="1" applyFont="1" applyBorder="1" applyAlignment="1">
      <alignment vertical="center" wrapText="1"/>
    </xf>
    <xf numFmtId="4" fontId="25" fillId="0" borderId="9" xfId="322" applyNumberFormat="1" applyFont="1" applyBorder="1" applyAlignment="1">
      <alignment vertical="center" wrapText="1"/>
    </xf>
    <xf numFmtId="4" fontId="25" fillId="0" borderId="12" xfId="322" applyNumberFormat="1" applyFont="1" applyBorder="1" applyAlignment="1">
      <alignment vertical="center" wrapText="1"/>
    </xf>
    <xf numFmtId="4" fontId="4" fillId="0" borderId="8" xfId="322" applyNumberFormat="1" applyFont="1" applyBorder="1" applyAlignment="1">
      <alignment horizontal="left" vertical="center" wrapText="1"/>
    </xf>
    <xf numFmtId="4" fontId="4" fillId="0" borderId="9" xfId="322" applyNumberFormat="1" applyFont="1" applyBorder="1" applyAlignment="1">
      <alignment horizontal="left" vertical="center" wrapText="1"/>
    </xf>
    <xf numFmtId="4" fontId="4" fillId="0" borderId="12" xfId="322" applyNumberFormat="1" applyFont="1" applyBorder="1" applyAlignment="1">
      <alignment horizontal="left" vertical="center" wrapText="1"/>
    </xf>
    <xf numFmtId="189" fontId="26" fillId="0" borderId="16" xfId="322" applyNumberFormat="1" applyFont="1" applyBorder="1" applyAlignment="1">
      <alignment horizontal="left" vertical="center" wrapText="1"/>
    </xf>
    <xf numFmtId="189" fontId="26" fillId="0" borderId="7" xfId="322" applyNumberFormat="1" applyFont="1" applyBorder="1" applyAlignment="1">
      <alignment horizontal="left" vertical="center" wrapText="1"/>
    </xf>
    <xf numFmtId="176" fontId="26" fillId="0" borderId="8" xfId="322" applyNumberFormat="1" applyFont="1" applyBorder="1" applyAlignment="1">
      <alignment horizontal="left" vertical="center" wrapText="1"/>
    </xf>
    <xf numFmtId="4" fontId="26" fillId="0" borderId="9" xfId="322" applyNumberFormat="1" applyFont="1" applyBorder="1" applyAlignment="1">
      <alignment horizontal="left" vertical="center" wrapText="1"/>
    </xf>
    <xf numFmtId="4" fontId="26" fillId="0" borderId="9" xfId="322" applyNumberFormat="1" applyFont="1" applyBorder="1" applyAlignment="1">
      <alignment horizontal="left" vertical="center"/>
    </xf>
    <xf numFmtId="4" fontId="26" fillId="0" borderId="12" xfId="322" applyNumberFormat="1" applyFont="1" applyBorder="1" applyAlignment="1">
      <alignment horizontal="left" vertical="center" wrapText="1"/>
    </xf>
    <xf numFmtId="189" fontId="19" fillId="0" borderId="7" xfId="0" applyNumberFormat="1" applyFont="1" applyBorder="1" applyAlignment="1">
      <alignment horizontal="left" vertical="center"/>
    </xf>
    <xf numFmtId="4" fontId="9" fillId="0" borderId="22" xfId="322" applyNumberFormat="1" applyFont="1" applyFill="1" applyBorder="1" applyAlignment="1">
      <alignment vertical="center" wrapText="1"/>
    </xf>
    <xf numFmtId="4" fontId="9" fillId="0" borderId="25" xfId="322" applyNumberFormat="1" applyFont="1" applyFill="1" applyBorder="1" applyAlignment="1">
      <alignment vertical="center" wrapText="1"/>
    </xf>
    <xf numFmtId="4" fontId="9" fillId="0" borderId="13" xfId="322" applyNumberFormat="1" applyFont="1" applyFill="1" applyBorder="1" applyAlignment="1">
      <alignment vertical="center" wrapText="1"/>
    </xf>
    <xf numFmtId="189" fontId="19" fillId="0" borderId="7" xfId="0" applyNumberFormat="1" applyFont="1" applyFill="1" applyBorder="1" applyAlignment="1">
      <alignment horizontal="left" vertical="center"/>
    </xf>
    <xf numFmtId="4" fontId="9" fillId="0" borderId="16" xfId="322" applyNumberFormat="1" applyFont="1" applyFill="1" applyBorder="1" applyAlignment="1">
      <alignment vertical="center" wrapText="1"/>
    </xf>
    <xf numFmtId="4" fontId="9" fillId="0" borderId="17" xfId="322" applyNumberFormat="1" applyFont="1" applyFill="1" applyBorder="1" applyAlignment="1">
      <alignment vertical="center" wrapText="1"/>
    </xf>
    <xf numFmtId="4" fontId="9" fillId="0" borderId="24" xfId="322" applyNumberFormat="1" applyFont="1" applyFill="1" applyBorder="1" applyAlignment="1">
      <alignment vertical="center" wrapText="1"/>
    </xf>
    <xf numFmtId="4" fontId="9" fillId="0" borderId="22" xfId="322" applyNumberFormat="1" applyFont="1" applyFill="1" applyBorder="1" applyAlignment="1">
      <alignment horizontal="left" vertical="center" wrapText="1"/>
    </xf>
    <xf numFmtId="4" fontId="9" fillId="0" borderId="25" xfId="322" applyNumberFormat="1" applyFont="1" applyFill="1" applyBorder="1" applyAlignment="1">
      <alignment horizontal="left" vertical="center" wrapText="1"/>
    </xf>
    <xf numFmtId="4" fontId="9" fillId="0" borderId="13" xfId="322" applyNumberFormat="1" applyFont="1" applyFill="1" applyBorder="1" applyAlignment="1">
      <alignment horizontal="left" vertical="center" wrapText="1"/>
    </xf>
    <xf numFmtId="4" fontId="9" fillId="0" borderId="16" xfId="322" applyNumberFormat="1" applyFont="1" applyFill="1" applyBorder="1" applyAlignment="1">
      <alignment horizontal="left" vertical="center" wrapText="1"/>
    </xf>
    <xf numFmtId="4" fontId="9" fillId="0" borderId="17" xfId="322" applyNumberFormat="1" applyFont="1" applyFill="1" applyBorder="1" applyAlignment="1">
      <alignment horizontal="left" vertical="center" wrapText="1"/>
    </xf>
    <xf numFmtId="4" fontId="9" fillId="0" borderId="24" xfId="322" applyNumberFormat="1" applyFont="1" applyFill="1" applyBorder="1" applyAlignment="1">
      <alignment horizontal="left" vertical="center" wrapText="1"/>
    </xf>
    <xf numFmtId="189" fontId="9" fillId="0" borderId="7" xfId="322" applyNumberFormat="1" applyFont="1" applyFill="1" applyBorder="1" applyAlignment="1">
      <alignment vertical="center" wrapText="1"/>
    </xf>
    <xf numFmtId="189" fontId="21" fillId="3" borderId="7" xfId="0" applyNumberFormat="1" applyFont="1" applyFill="1" applyBorder="1" applyAlignment="1">
      <alignment horizontal="left" vertical="center"/>
    </xf>
    <xf numFmtId="4" fontId="26" fillId="0" borderId="22" xfId="322" applyNumberFormat="1" applyFont="1" applyFill="1" applyBorder="1" applyAlignment="1">
      <alignment vertical="center" wrapText="1"/>
    </xf>
    <xf numFmtId="4" fontId="26" fillId="0" borderId="25" xfId="322" applyNumberFormat="1" applyFont="1" applyFill="1" applyBorder="1" applyAlignment="1">
      <alignment vertical="center" wrapText="1"/>
    </xf>
    <xf numFmtId="4" fontId="26" fillId="0" borderId="13" xfId="322" applyNumberFormat="1" applyFont="1" applyFill="1" applyBorder="1" applyAlignment="1">
      <alignment vertical="center" wrapText="1"/>
    </xf>
    <xf numFmtId="189" fontId="21" fillId="3" borderId="7" xfId="1781" applyNumberFormat="1" applyFont="1" applyFill="1" applyBorder="1" applyAlignment="1">
      <alignment horizontal="left" vertical="center" wrapText="1"/>
    </xf>
    <xf numFmtId="4" fontId="26" fillId="0" borderId="11" xfId="322" applyNumberFormat="1" applyFont="1" applyFill="1" applyBorder="1" applyAlignment="1">
      <alignment vertical="center" wrapText="1"/>
    </xf>
    <xf numFmtId="4" fontId="26" fillId="0" borderId="0" xfId="322" applyNumberFormat="1" applyFont="1" applyFill="1" applyBorder="1" applyAlignment="1">
      <alignment vertical="center" wrapText="1"/>
    </xf>
    <xf numFmtId="4" fontId="26" fillId="0" borderId="23" xfId="322" applyNumberFormat="1" applyFont="1" applyFill="1" applyBorder="1" applyAlignment="1">
      <alignment vertical="center" wrapText="1"/>
    </xf>
    <xf numFmtId="4" fontId="9" fillId="0" borderId="22" xfId="322" applyNumberFormat="1" applyFont="1" applyFill="1" applyBorder="1" applyAlignment="1">
      <alignment horizontal="center" vertical="center" wrapText="1"/>
    </xf>
    <xf numFmtId="4" fontId="9" fillId="0" borderId="25" xfId="322" applyNumberFormat="1" applyFont="1" applyFill="1" applyBorder="1" applyAlignment="1">
      <alignment horizontal="center" vertical="center" wrapText="1"/>
    </xf>
    <xf numFmtId="4" fontId="9" fillId="0" borderId="13" xfId="322" applyNumberFormat="1" applyFont="1" applyFill="1" applyBorder="1" applyAlignment="1">
      <alignment horizontal="center" vertical="center" wrapText="1"/>
    </xf>
    <xf numFmtId="4" fontId="9" fillId="0" borderId="11" xfId="322" applyNumberFormat="1" applyFont="1" applyFill="1" applyBorder="1" applyAlignment="1">
      <alignment horizontal="center" vertical="center" wrapText="1"/>
    </xf>
    <xf numFmtId="4" fontId="9" fillId="0" borderId="0" xfId="322" applyNumberFormat="1" applyFont="1" applyFill="1" applyBorder="1" applyAlignment="1">
      <alignment horizontal="center" vertical="center" wrapText="1"/>
    </xf>
    <xf numFmtId="4" fontId="9" fillId="0" borderId="23" xfId="322" applyNumberFormat="1" applyFont="1" applyFill="1" applyBorder="1" applyAlignment="1">
      <alignment horizontal="center" vertical="center" wrapText="1"/>
    </xf>
    <xf numFmtId="189" fontId="26" fillId="0" borderId="8" xfId="0" applyNumberFormat="1" applyFont="1" applyFill="1" applyBorder="1" applyAlignment="1">
      <alignment horizontal="center" vertical="center"/>
    </xf>
    <xf numFmtId="189" fontId="26" fillId="0" borderId="9" xfId="0" applyNumberFormat="1" applyFont="1" applyFill="1" applyBorder="1" applyAlignment="1">
      <alignment horizontal="center" vertical="center"/>
    </xf>
    <xf numFmtId="189" fontId="26" fillId="0" borderId="12" xfId="0" applyNumberFormat="1" applyFont="1" applyFill="1" applyBorder="1" applyAlignment="1">
      <alignment horizontal="center" vertical="center"/>
    </xf>
    <xf numFmtId="4" fontId="9" fillId="0" borderId="16" xfId="322" applyNumberFormat="1" applyFont="1" applyFill="1" applyBorder="1" applyAlignment="1">
      <alignment horizontal="center" vertical="center" wrapText="1"/>
    </xf>
    <xf numFmtId="4" fontId="9" fillId="0" borderId="17" xfId="322" applyNumberFormat="1" applyFont="1" applyFill="1" applyBorder="1" applyAlignment="1">
      <alignment horizontal="center" vertical="center" wrapText="1"/>
    </xf>
    <xf numFmtId="4" fontId="9" fillId="0" borderId="24" xfId="322" applyNumberFormat="1" applyFont="1" applyFill="1" applyBorder="1" applyAlignment="1">
      <alignment horizontal="center" vertical="center" wrapText="1"/>
    </xf>
    <xf numFmtId="189" fontId="57" fillId="3" borderId="7" xfId="0" applyNumberFormat="1" applyFont="1" applyFill="1" applyBorder="1" applyAlignment="1">
      <alignment horizontal="left" vertical="center"/>
    </xf>
    <xf numFmtId="4" fontId="9" fillId="0" borderId="7" xfId="322" applyNumberFormat="1" applyFont="1" applyFill="1" applyBorder="1" applyAlignment="1">
      <alignment horizontal="center" vertical="center" wrapText="1"/>
    </xf>
    <xf numFmtId="189" fontId="57" fillId="0" borderId="7" xfId="0" applyNumberFormat="1" applyFont="1" applyFill="1" applyBorder="1" applyAlignment="1">
      <alignment horizontal="left" vertical="center"/>
    </xf>
    <xf numFmtId="189" fontId="58" fillId="12" borderId="7" xfId="1" applyNumberFormat="1" applyFont="1" applyFill="1" applyBorder="1" applyAlignment="1">
      <alignment horizontal="left" vertical="center"/>
    </xf>
    <xf numFmtId="4" fontId="28" fillId="8" borderId="17" xfId="322" applyNumberFormat="1" applyFont="1" applyFill="1" applyBorder="1" applyAlignment="1">
      <alignment horizontal="left" vertical="center" wrapText="1"/>
    </xf>
    <xf numFmtId="4" fontId="9" fillId="0" borderId="7" xfId="322" applyNumberFormat="1" applyFont="1" applyBorder="1" applyAlignment="1">
      <alignment horizontal="left" vertical="center" wrapText="1"/>
    </xf>
    <xf numFmtId="4" fontId="2" fillId="0" borderId="7" xfId="322" applyNumberFormat="1" applyFont="1" applyBorder="1" applyAlignment="1">
      <alignment horizontal="left" vertical="center" wrapText="1"/>
    </xf>
    <xf numFmtId="4" fontId="2" fillId="0" borderId="10" xfId="322" applyNumberFormat="1" applyFont="1" applyBorder="1" applyAlignment="1">
      <alignment horizontal="left" vertical="center" wrapText="1"/>
    </xf>
    <xf numFmtId="189" fontId="4" fillId="0" borderId="7" xfId="322" applyNumberFormat="1" applyFont="1" applyBorder="1" applyAlignment="1">
      <alignment horizontal="left" vertical="center" wrapText="1"/>
    </xf>
    <xf numFmtId="4" fontId="4" fillId="0" borderId="7" xfId="322" applyNumberFormat="1" applyFont="1" applyBorder="1" applyAlignment="1">
      <alignment horizontal="left" vertical="center" wrapText="1"/>
    </xf>
    <xf numFmtId="4" fontId="43" fillId="0" borderId="22" xfId="322" applyNumberFormat="1" applyFont="1" applyBorder="1" applyAlignment="1">
      <alignment vertical="center" wrapText="1"/>
    </xf>
    <xf numFmtId="4" fontId="43" fillId="0" borderId="25" xfId="322" applyNumberFormat="1" applyFont="1" applyBorder="1" applyAlignment="1">
      <alignment vertical="center" wrapText="1"/>
    </xf>
    <xf numFmtId="4" fontId="43" fillId="0" borderId="13" xfId="322" applyNumberFormat="1" applyFont="1" applyBorder="1" applyAlignment="1">
      <alignment vertical="center" wrapText="1"/>
    </xf>
    <xf numFmtId="4" fontId="43" fillId="0" borderId="11" xfId="322" applyNumberFormat="1" applyFont="1" applyBorder="1" applyAlignment="1">
      <alignment vertical="center" wrapText="1"/>
    </xf>
    <xf numFmtId="4" fontId="43" fillId="0" borderId="0" xfId="322" applyNumberFormat="1" applyFont="1" applyBorder="1" applyAlignment="1">
      <alignment vertical="center" wrapText="1"/>
    </xf>
    <xf numFmtId="4" fontId="43" fillId="0" borderId="23" xfId="322" applyNumberFormat="1" applyFont="1" applyBorder="1" applyAlignment="1">
      <alignment vertical="center" wrapText="1"/>
    </xf>
    <xf numFmtId="189" fontId="26" fillId="0" borderId="7" xfId="1278" applyNumberFormat="1" applyFont="1" applyFill="1" applyBorder="1" applyAlignment="1">
      <alignment vertical="center"/>
    </xf>
    <xf numFmtId="189" fontId="26" fillId="0" borderId="7" xfId="1278" applyNumberFormat="1" applyFont="1" applyFill="1" applyBorder="1" applyAlignment="1">
      <alignment horizontal="left" vertical="center"/>
    </xf>
    <xf numFmtId="189" fontId="26" fillId="0" borderId="7" xfId="322" applyNumberFormat="1" applyFont="1" applyFill="1" applyBorder="1" applyAlignment="1">
      <alignment vertical="center" wrapText="1"/>
    </xf>
    <xf numFmtId="4" fontId="43" fillId="0" borderId="16" xfId="322" applyNumberFormat="1" applyFont="1" applyBorder="1" applyAlignment="1">
      <alignment vertical="center" wrapText="1"/>
    </xf>
    <xf numFmtId="4" fontId="43" fillId="0" borderId="17" xfId="322" applyNumberFormat="1" applyFont="1" applyBorder="1" applyAlignment="1">
      <alignment vertical="center" wrapText="1"/>
    </xf>
    <xf numFmtId="4" fontId="43" fillId="0" borderId="24" xfId="322" applyNumberFormat="1" applyFont="1" applyBorder="1" applyAlignment="1">
      <alignment vertical="center" wrapText="1"/>
    </xf>
    <xf numFmtId="189" fontId="59" fillId="0" borderId="0" xfId="1" applyNumberFormat="1" applyFont="1" applyAlignment="1"/>
    <xf numFmtId="188" fontId="48" fillId="0" borderId="0" xfId="322" applyNumberFormat="1" applyFont="1"/>
    <xf numFmtId="188" fontId="48" fillId="0" borderId="0" xfId="322" applyNumberFormat="1" applyFont="1" applyAlignment="1">
      <alignment horizontal="left" vertical="center"/>
    </xf>
    <xf numFmtId="4" fontId="28" fillId="8" borderId="17" xfId="322" applyNumberFormat="1" applyFont="1" applyFill="1" applyBorder="1" applyAlignment="1">
      <alignment horizontal="left" wrapText="1"/>
    </xf>
    <xf numFmtId="189" fontId="60" fillId="0" borderId="8" xfId="322" applyNumberFormat="1" applyFont="1" applyBorder="1" applyAlignment="1"/>
    <xf numFmtId="4" fontId="29" fillId="0" borderId="9" xfId="322" applyNumberFormat="1" applyFont="1" applyBorder="1" applyAlignment="1"/>
    <xf numFmtId="176" fontId="26" fillId="0" borderId="9" xfId="322" applyNumberFormat="1" applyFont="1" applyBorder="1" applyAlignment="1">
      <alignment horizontal="left" vertical="center"/>
    </xf>
    <xf numFmtId="4" fontId="26" fillId="0" borderId="9" xfId="322" applyNumberFormat="1" applyFont="1" applyBorder="1" applyAlignment="1">
      <alignment vertical="center"/>
    </xf>
    <xf numFmtId="4" fontId="26" fillId="0" borderId="9" xfId="322" applyNumberFormat="1" applyFont="1" applyBorder="1" applyAlignment="1"/>
    <xf numFmtId="4" fontId="26" fillId="0" borderId="12" xfId="322" applyNumberFormat="1" applyFont="1" applyBorder="1" applyAlignment="1">
      <alignment wrapText="1"/>
    </xf>
    <xf numFmtId="189" fontId="26" fillId="0" borderId="15" xfId="322" applyNumberFormat="1" applyFont="1" applyBorder="1" applyAlignment="1">
      <alignment horizontal="left" wrapText="1"/>
    </xf>
    <xf numFmtId="4" fontId="26" fillId="0" borderId="15" xfId="322" applyNumberFormat="1" applyFont="1" applyBorder="1" applyAlignment="1">
      <alignment horizontal="left" vertical="center" wrapText="1"/>
    </xf>
    <xf numFmtId="4" fontId="26" fillId="0" borderId="7" xfId="322" applyNumberFormat="1" applyFont="1" applyBorder="1" applyAlignment="1">
      <alignment horizontal="center" vertical="center" wrapText="1"/>
    </xf>
    <xf numFmtId="189" fontId="4" fillId="0" borderId="0" xfId="322" applyNumberFormat="1" applyFont="1" applyBorder="1" applyAlignment="1"/>
    <xf numFmtId="4" fontId="26" fillId="0" borderId="0" xfId="322" applyNumberFormat="1" applyFont="1" applyBorder="1" applyAlignment="1"/>
    <xf numFmtId="4" fontId="26" fillId="0" borderId="0" xfId="322" applyNumberFormat="1" applyFont="1" applyBorder="1" applyAlignment="1">
      <alignment horizontal="left" vertical="center"/>
    </xf>
    <xf numFmtId="176" fontId="4" fillId="0" borderId="0" xfId="322" applyNumberFormat="1" applyFont="1" applyBorder="1" applyAlignment="1">
      <alignment horizontal="left" vertical="center"/>
    </xf>
    <xf numFmtId="4" fontId="4" fillId="0" borderId="0" xfId="322" applyNumberFormat="1" applyFont="1" applyBorder="1" applyAlignment="1">
      <alignment vertical="center"/>
    </xf>
    <xf numFmtId="4" fontId="4" fillId="0" borderId="0" xfId="322" applyNumberFormat="1" applyFont="1" applyBorder="1" applyAlignment="1"/>
    <xf numFmtId="4" fontId="4" fillId="0" borderId="0" xfId="322" applyNumberFormat="1" applyFont="1" applyBorder="1" applyAlignment="1">
      <alignment wrapText="1"/>
    </xf>
    <xf numFmtId="4" fontId="43" fillId="0" borderId="22" xfId="322" applyNumberFormat="1" applyFont="1" applyBorder="1" applyAlignment="1">
      <alignment horizontal="left" vertical="center" wrapText="1"/>
    </xf>
    <xf numFmtId="4" fontId="43" fillId="0" borderId="25" xfId="322" applyNumberFormat="1" applyFont="1" applyBorder="1" applyAlignment="1">
      <alignment horizontal="left" vertical="center" wrapText="1"/>
    </xf>
    <xf numFmtId="4" fontId="43" fillId="0" borderId="13" xfId="322" applyNumberFormat="1" applyFont="1" applyBorder="1" applyAlignment="1">
      <alignment horizontal="left" vertical="center" wrapText="1"/>
    </xf>
    <xf numFmtId="189" fontId="21" fillId="0" borderId="7" xfId="1278" applyNumberFormat="1" applyFont="1" applyFill="1" applyBorder="1" applyAlignment="1">
      <alignment horizontal="left" vertical="center"/>
    </xf>
    <xf numFmtId="4" fontId="4" fillId="0" borderId="11" xfId="322" applyNumberFormat="1" applyFont="1" applyBorder="1" applyAlignment="1">
      <alignment horizontal="left" vertical="center" wrapText="1"/>
    </xf>
    <xf numFmtId="176" fontId="4" fillId="0" borderId="0" xfId="322" applyNumberFormat="1" applyFont="1" applyBorder="1" applyAlignment="1">
      <alignment horizontal="left" vertical="center" wrapText="1"/>
    </xf>
    <xf numFmtId="189" fontId="4" fillId="0" borderId="23" xfId="322" applyNumberFormat="1" applyFont="1" applyBorder="1" applyAlignment="1">
      <alignment horizontal="left" vertical="center" wrapText="1"/>
    </xf>
    <xf numFmtId="189" fontId="26" fillId="0" borderId="11" xfId="1278" applyNumberFormat="1" applyFont="1" applyFill="1" applyBorder="1" applyAlignment="1">
      <alignment horizontal="left" vertical="center"/>
    </xf>
    <xf numFmtId="4" fontId="26" fillId="0" borderId="11" xfId="322" applyNumberFormat="1" applyFont="1" applyBorder="1" applyAlignment="1">
      <alignment horizontal="left" vertical="center" wrapText="1"/>
    </xf>
    <xf numFmtId="4" fontId="26" fillId="0" borderId="0" xfId="322" applyNumberFormat="1" applyFont="1" applyBorder="1" applyAlignment="1">
      <alignment horizontal="left" vertical="center" wrapText="1"/>
    </xf>
    <xf numFmtId="4" fontId="4" fillId="0" borderId="0" xfId="322" applyNumberFormat="1" applyFont="1" applyBorder="1" applyAlignment="1">
      <alignment horizontal="left" vertical="top"/>
    </xf>
    <xf numFmtId="4" fontId="4" fillId="0" borderId="23" xfId="322" applyNumberFormat="1" applyFont="1" applyBorder="1" applyAlignment="1">
      <alignment horizontal="left" vertical="top" wrapText="1"/>
    </xf>
    <xf numFmtId="4" fontId="26" fillId="0" borderId="11" xfId="322" applyNumberFormat="1" applyFont="1" applyBorder="1" applyAlignment="1">
      <alignment horizontal="left" vertical="center"/>
    </xf>
    <xf numFmtId="4" fontId="26" fillId="0" borderId="16" xfId="322" applyNumberFormat="1" applyFont="1" applyBorder="1" applyAlignment="1">
      <alignment horizontal="left" vertical="center"/>
    </xf>
    <xf numFmtId="176" fontId="4" fillId="0" borderId="17" xfId="322" applyNumberFormat="1" applyFont="1" applyBorder="1" applyAlignment="1">
      <alignment horizontal="left" vertical="center" wrapText="1"/>
    </xf>
    <xf numFmtId="4" fontId="4" fillId="0" borderId="17" xfId="322" applyNumberFormat="1" applyFont="1" applyBorder="1" applyAlignment="1">
      <alignment horizontal="left" vertical="center" wrapText="1"/>
    </xf>
    <xf numFmtId="4" fontId="4" fillId="0" borderId="17" xfId="322" applyNumberFormat="1" applyFont="1" applyBorder="1" applyAlignment="1">
      <alignment horizontal="left" vertical="top"/>
    </xf>
    <xf numFmtId="4" fontId="4" fillId="0" borderId="24" xfId="322" applyNumberFormat="1" applyFont="1" applyBorder="1" applyAlignment="1">
      <alignment horizontal="left" vertical="top" wrapText="1"/>
    </xf>
    <xf numFmtId="176" fontId="24" fillId="3" borderId="7" xfId="322" applyNumberFormat="1" applyFont="1" applyFill="1" applyBorder="1" applyAlignment="1">
      <alignment horizontal="left" vertical="center" wrapText="1"/>
    </xf>
    <xf numFmtId="189" fontId="24" fillId="0" borderId="7" xfId="2207" applyNumberFormat="1" applyFont="1" applyFill="1" applyBorder="1" applyAlignment="1">
      <alignment horizontal="left" vertical="center"/>
    </xf>
    <xf numFmtId="189" fontId="24" fillId="0" borderId="7" xfId="2003" applyNumberFormat="1" applyFont="1" applyFill="1" applyBorder="1" applyAlignment="1">
      <alignment horizontal="left" vertical="center"/>
    </xf>
    <xf numFmtId="189" fontId="24" fillId="0" borderId="16" xfId="2003" applyNumberFormat="1" applyFont="1" applyFill="1" applyBorder="1" applyAlignment="1">
      <alignment horizontal="left" vertical="center"/>
    </xf>
    <xf numFmtId="189" fontId="24" fillId="0" borderId="17" xfId="2003" applyNumberFormat="1" applyFont="1" applyFill="1" applyBorder="1" applyAlignment="1">
      <alignment horizontal="left" vertical="center"/>
    </xf>
    <xf numFmtId="189" fontId="24" fillId="0" borderId="24" xfId="2003" applyNumberFormat="1" applyFont="1" applyFill="1" applyBorder="1" applyAlignment="1">
      <alignment horizontal="left" vertical="center"/>
    </xf>
    <xf numFmtId="176" fontId="24" fillId="3" borderId="0" xfId="322" applyNumberFormat="1" applyFont="1" applyFill="1" applyBorder="1" applyAlignment="1">
      <alignment horizontal="center" vertical="center" wrapText="1"/>
    </xf>
    <xf numFmtId="189" fontId="25" fillId="0" borderId="0" xfId="2207" applyNumberFormat="1" applyFont="1" applyFill="1" applyBorder="1" applyAlignment="1">
      <alignment horizontal="center" vertical="center"/>
    </xf>
    <xf numFmtId="189" fontId="24" fillId="0" borderId="0" xfId="2003" applyNumberFormat="1" applyFont="1" applyFill="1" applyBorder="1" applyAlignment="1">
      <alignment horizontal="center" vertical="center"/>
    </xf>
    <xf numFmtId="189" fontId="25" fillId="0" borderId="0" xfId="2003" applyNumberFormat="1" applyFont="1" applyFill="1" applyBorder="1" applyAlignment="1">
      <alignment horizontal="center" vertical="center"/>
    </xf>
    <xf numFmtId="189" fontId="26" fillId="0" borderId="0" xfId="322" applyNumberFormat="1" applyFont="1" applyBorder="1" applyAlignment="1">
      <alignment horizontal="left" vertical="center" wrapText="1"/>
    </xf>
    <xf numFmtId="49" fontId="9" fillId="0" borderId="22" xfId="322" applyNumberFormat="1" applyFont="1" applyBorder="1" applyAlignment="1">
      <alignment horizontal="left" vertical="center" wrapText="1"/>
    </xf>
    <xf numFmtId="49" fontId="9" fillId="0" borderId="25" xfId="322" applyNumberFormat="1" applyFont="1" applyBorder="1" applyAlignment="1">
      <alignment horizontal="left" vertical="center" wrapText="1"/>
    </xf>
    <xf numFmtId="49" fontId="9" fillId="0" borderId="13" xfId="322" applyNumberFormat="1" applyFont="1" applyBorder="1" applyAlignment="1">
      <alignment horizontal="left" vertical="center" wrapText="1"/>
    </xf>
    <xf numFmtId="189" fontId="9" fillId="0" borderId="11" xfId="322" applyNumberFormat="1" applyFont="1" applyBorder="1" applyAlignment="1">
      <alignment horizontal="center"/>
    </xf>
    <xf numFmtId="189" fontId="9" fillId="0" borderId="0" xfId="322" applyNumberFormat="1" applyFont="1" applyBorder="1" applyAlignment="1">
      <alignment horizontal="center"/>
    </xf>
    <xf numFmtId="189" fontId="9" fillId="0" borderId="23" xfId="322" applyNumberFormat="1" applyFont="1" applyBorder="1" applyAlignment="1">
      <alignment horizontal="center"/>
    </xf>
    <xf numFmtId="189" fontId="9" fillId="0" borderId="11" xfId="322" applyNumberFormat="1" applyFont="1" applyBorder="1"/>
    <xf numFmtId="49" fontId="6" fillId="0" borderId="23" xfId="322" applyNumberFormat="1" applyFont="1" applyBorder="1" applyAlignment="1">
      <alignment horizontal="center" wrapText="1"/>
    </xf>
    <xf numFmtId="4" fontId="4" fillId="0" borderId="11" xfId="322" applyNumberFormat="1" applyFont="1" applyBorder="1" applyAlignment="1">
      <alignment horizontal="left" wrapText="1"/>
    </xf>
    <xf numFmtId="4" fontId="4" fillId="0" borderId="23" xfId="322" applyNumberFormat="1" applyFont="1" applyBorder="1" applyAlignment="1">
      <alignment horizontal="left" wrapText="1"/>
    </xf>
    <xf numFmtId="4" fontId="9" fillId="0" borderId="11" xfId="322" applyNumberFormat="1" applyFont="1" applyBorder="1" applyAlignment="1">
      <alignment horizontal="left" wrapText="1"/>
    </xf>
    <xf numFmtId="4" fontId="2" fillId="0" borderId="23" xfId="322" applyNumberFormat="1" applyFont="1" applyBorder="1" applyAlignment="1">
      <alignment horizontal="left" wrapText="1"/>
    </xf>
    <xf numFmtId="4" fontId="9" fillId="0" borderId="0" xfId="322" applyNumberFormat="1" applyFont="1" applyBorder="1" applyAlignment="1">
      <alignment horizontal="left" wrapText="1"/>
    </xf>
    <xf numFmtId="4" fontId="9" fillId="0" borderId="23" xfId="322" applyNumberFormat="1" applyFont="1" applyBorder="1" applyAlignment="1">
      <alignment horizontal="left" wrapText="1"/>
    </xf>
    <xf numFmtId="49" fontId="9" fillId="0" borderId="11" xfId="322" applyNumberFormat="1" applyFont="1" applyBorder="1" applyAlignment="1">
      <alignment horizontal="left" vertical="center"/>
    </xf>
    <xf numFmtId="49" fontId="9" fillId="0" borderId="0" xfId="322" applyNumberFormat="1" applyFont="1" applyBorder="1" applyAlignment="1">
      <alignment horizontal="left" vertical="center"/>
    </xf>
    <xf numFmtId="49" fontId="9" fillId="0" borderId="23" xfId="322" applyNumberFormat="1" applyFont="1" applyBorder="1" applyAlignment="1">
      <alignment horizontal="left" vertical="center"/>
    </xf>
    <xf numFmtId="49" fontId="9" fillId="0" borderId="11" xfId="322" applyNumberFormat="1" applyFont="1" applyBorder="1" applyAlignment="1">
      <alignment horizontal="left" vertical="center" wrapText="1"/>
    </xf>
    <xf numFmtId="49" fontId="9" fillId="0" borderId="23" xfId="322" applyNumberFormat="1" applyFont="1" applyBorder="1" applyAlignment="1">
      <alignment horizontal="left" vertical="center" wrapText="1"/>
    </xf>
    <xf numFmtId="4" fontId="9" fillId="0" borderId="11" xfId="322" applyNumberFormat="1" applyFont="1" applyBorder="1" applyAlignment="1">
      <alignment wrapText="1"/>
    </xf>
    <xf numFmtId="4" fontId="9" fillId="0" borderId="23" xfId="322" applyNumberFormat="1" applyFont="1" applyBorder="1" applyAlignment="1">
      <alignment wrapText="1"/>
    </xf>
    <xf numFmtId="4" fontId="4" fillId="0" borderId="16" xfId="322" applyNumberFormat="1" applyFont="1" applyBorder="1" applyAlignment="1">
      <alignment horizontal="left" wrapText="1"/>
    </xf>
    <xf numFmtId="4" fontId="2" fillId="0" borderId="17" xfId="322" applyNumberFormat="1" applyFont="1" applyBorder="1" applyAlignment="1">
      <alignment horizontal="left" wrapText="1"/>
    </xf>
    <xf numFmtId="4" fontId="2" fillId="0" borderId="24" xfId="322" applyNumberFormat="1" applyFont="1" applyBorder="1" applyAlignment="1">
      <alignment horizontal="left" wrapText="1"/>
    </xf>
    <xf numFmtId="176" fontId="9" fillId="0" borderId="0" xfId="322" applyNumberFormat="1" applyFont="1" applyAlignment="1">
      <alignment vertical="center"/>
    </xf>
    <xf numFmtId="176" fontId="0" fillId="0" borderId="0" xfId="0" applyAlignment="1">
      <alignment horizontal="center" vertical="center"/>
    </xf>
    <xf numFmtId="176" fontId="9" fillId="0" borderId="0" xfId="0" applyFont="1" applyAlignment="1">
      <alignment vertical="center"/>
    </xf>
    <xf numFmtId="176" fontId="58" fillId="12" borderId="7" xfId="0" applyFont="1" applyFill="1" applyBorder="1" applyAlignment="1">
      <alignment horizontal="left" vertical="center"/>
    </xf>
    <xf numFmtId="49" fontId="9" fillId="0" borderId="7" xfId="322" applyNumberFormat="1" applyFont="1" applyBorder="1" applyAlignment="1">
      <alignment horizontal="center" vertical="center" wrapText="1"/>
    </xf>
    <xf numFmtId="189" fontId="28" fillId="2" borderId="7" xfId="322" applyNumberFormat="1" applyFont="1" applyFill="1" applyBorder="1" applyAlignment="1">
      <alignment horizontal="center" vertical="center" wrapText="1"/>
    </xf>
    <xf numFmtId="49" fontId="28" fillId="2" borderId="9" xfId="322" applyNumberFormat="1" applyFont="1" applyFill="1" applyBorder="1" applyAlignment="1">
      <alignment horizontal="center" vertical="center" wrapText="1"/>
    </xf>
    <xf numFmtId="176" fontId="19" fillId="2" borderId="7" xfId="322" applyNumberFormat="1" applyFont="1" applyFill="1" applyBorder="1" applyAlignment="1">
      <alignment horizontal="center" vertical="center" wrapText="1"/>
    </xf>
    <xf numFmtId="189" fontId="9" fillId="0" borderId="7" xfId="0" applyNumberFormat="1" applyFont="1" applyFill="1" applyBorder="1" applyAlignment="1">
      <alignment horizontal="center" vertical="center"/>
    </xf>
    <xf numFmtId="189" fontId="43" fillId="3" borderId="7" xfId="0" applyNumberFormat="1" applyFont="1" applyFill="1" applyBorder="1" applyAlignment="1">
      <alignment horizontal="center" vertical="center"/>
    </xf>
    <xf numFmtId="49" fontId="15" fillId="0" borderId="7" xfId="322" applyNumberFormat="1" applyFont="1" applyBorder="1" applyAlignment="1">
      <alignment horizontal="center" vertical="center" wrapText="1"/>
    </xf>
    <xf numFmtId="176" fontId="61" fillId="0" borderId="7" xfId="0" applyFont="1" applyBorder="1" applyAlignment="1">
      <alignment horizontal="center" vertical="center"/>
    </xf>
    <xf numFmtId="49" fontId="10" fillId="0" borderId="7" xfId="322" applyNumberFormat="1" applyFont="1" applyBorder="1" applyAlignment="1">
      <alignment horizontal="center" vertical="center" wrapText="1"/>
    </xf>
    <xf numFmtId="189" fontId="9" fillId="3" borderId="7" xfId="2557" applyNumberFormat="1" applyFont="1" applyFill="1" applyBorder="1" applyAlignment="1">
      <alignment horizontal="center" vertical="center"/>
    </xf>
    <xf numFmtId="49" fontId="9" fillId="0" borderId="15" xfId="322" applyNumberFormat="1" applyFont="1" applyBorder="1" applyAlignment="1">
      <alignment horizontal="center" vertical="center" wrapText="1"/>
    </xf>
    <xf numFmtId="49" fontId="15" fillId="0" borderId="15" xfId="322" applyNumberFormat="1" applyFont="1" applyBorder="1" applyAlignment="1">
      <alignment horizontal="center" vertical="center" wrapText="1"/>
    </xf>
    <xf numFmtId="189" fontId="9" fillId="3" borderId="7" xfId="0" applyNumberFormat="1" applyFont="1" applyFill="1" applyBorder="1" applyAlignment="1">
      <alignment horizontal="center" vertical="center"/>
    </xf>
    <xf numFmtId="49" fontId="61" fillId="0" borderId="15" xfId="322" applyNumberFormat="1" applyFont="1" applyBorder="1" applyAlignment="1">
      <alignment horizontal="center" vertical="center" wrapText="1"/>
    </xf>
    <xf numFmtId="49" fontId="61" fillId="0" borderId="17" xfId="322" applyNumberFormat="1" applyFont="1" applyBorder="1" applyAlignment="1">
      <alignment horizontal="center" vertical="center" wrapText="1"/>
    </xf>
    <xf numFmtId="49" fontId="15" fillId="0" borderId="17" xfId="322" applyNumberFormat="1" applyFont="1" applyBorder="1" applyAlignment="1">
      <alignment horizontal="center" vertical="center" wrapText="1"/>
    </xf>
    <xf numFmtId="176" fontId="19" fillId="3" borderId="17" xfId="322" applyNumberFormat="1" applyFont="1" applyFill="1" applyBorder="1" applyAlignment="1">
      <alignment horizontal="center" vertical="center" wrapText="1"/>
    </xf>
    <xf numFmtId="189" fontId="9" fillId="0" borderId="17" xfId="0" applyNumberFormat="1" applyFont="1" applyBorder="1" applyAlignment="1">
      <alignment horizontal="center" vertical="center"/>
    </xf>
    <xf numFmtId="49" fontId="9" fillId="0" borderId="17" xfId="322" applyNumberFormat="1" applyFont="1" applyBorder="1" applyAlignment="1">
      <alignment horizontal="center" vertical="center" wrapText="1"/>
    </xf>
    <xf numFmtId="189" fontId="9" fillId="0" borderId="7" xfId="322" applyNumberFormat="1" applyFont="1" applyBorder="1" applyAlignment="1">
      <alignment horizontal="center" vertical="center" wrapText="1"/>
    </xf>
    <xf numFmtId="189" fontId="28" fillId="2" borderId="9" xfId="322" applyNumberFormat="1" applyFont="1" applyFill="1" applyBorder="1" applyAlignment="1">
      <alignment horizontal="center" vertical="center" wrapText="1"/>
    </xf>
    <xf numFmtId="189" fontId="26" fillId="0" borderId="7" xfId="322" applyNumberFormat="1" applyFont="1" applyBorder="1" applyAlignment="1">
      <alignment horizontal="center" vertical="center"/>
    </xf>
    <xf numFmtId="189" fontId="26" fillId="3" borderId="10" xfId="322" applyNumberFormat="1" applyFont="1" applyFill="1" applyBorder="1" applyAlignment="1">
      <alignment horizontal="center" vertical="center" wrapText="1"/>
    </xf>
    <xf numFmtId="189" fontId="28" fillId="3" borderId="9" xfId="322" applyNumberFormat="1" applyFont="1" applyFill="1" applyBorder="1" applyAlignment="1">
      <alignment horizontal="center" vertical="center" wrapText="1"/>
    </xf>
    <xf numFmtId="189" fontId="9" fillId="0" borderId="7" xfId="322" applyNumberFormat="1" applyFont="1" applyFill="1" applyBorder="1" applyAlignment="1">
      <alignment horizontal="center" vertical="center" wrapText="1"/>
    </xf>
    <xf numFmtId="189" fontId="26" fillId="0" borderId="7" xfId="0" applyNumberFormat="1" applyFont="1" applyFill="1" applyBorder="1" applyAlignment="1">
      <alignment horizontal="center" vertical="center"/>
    </xf>
    <xf numFmtId="189" fontId="26" fillId="0" borderId="7" xfId="0" applyNumberFormat="1" applyFont="1" applyBorder="1" applyAlignment="1">
      <alignment horizontal="center" vertical="center"/>
    </xf>
    <xf numFmtId="189" fontId="26" fillId="3" borderId="15" xfId="322" applyNumberFormat="1" applyFont="1" applyFill="1" applyBorder="1" applyAlignment="1">
      <alignment horizontal="center" vertical="center" wrapText="1"/>
    </xf>
    <xf numFmtId="189" fontId="26" fillId="0" borderId="7" xfId="322" applyNumberFormat="1" applyFont="1" applyBorder="1" applyAlignment="1">
      <alignment horizontal="center" vertical="center" wrapText="1"/>
    </xf>
    <xf numFmtId="189" fontId="26" fillId="0" borderId="7" xfId="322" applyNumberFormat="1" applyFont="1" applyFill="1" applyBorder="1" applyAlignment="1">
      <alignment horizontal="center" vertical="center" wrapText="1"/>
    </xf>
    <xf numFmtId="189" fontId="43" fillId="0" borderId="7" xfId="0" applyNumberFormat="1" applyFont="1" applyBorder="1" applyAlignment="1">
      <alignment horizontal="center" vertical="center"/>
    </xf>
    <xf numFmtId="189" fontId="43" fillId="0" borderId="7" xfId="322" applyNumberFormat="1" applyFont="1" applyBorder="1" applyAlignment="1">
      <alignment horizontal="center" vertical="center"/>
    </xf>
    <xf numFmtId="189" fontId="26" fillId="0" borderId="12" xfId="322" applyNumberFormat="1" applyFont="1" applyBorder="1" applyAlignment="1">
      <alignment horizontal="center" vertical="center"/>
    </xf>
    <xf numFmtId="189" fontId="2" fillId="0" borderId="7" xfId="0" applyNumberFormat="1" applyFont="1" applyBorder="1" applyAlignment="1">
      <alignment horizontal="center" vertical="center"/>
    </xf>
    <xf numFmtId="189" fontId="43" fillId="0" borderId="7" xfId="0" applyNumberFormat="1" applyFont="1" applyFill="1" applyBorder="1" applyAlignment="1">
      <alignment horizontal="center" vertical="center"/>
    </xf>
    <xf numFmtId="189" fontId="21" fillId="0" borderId="7" xfId="0" applyNumberFormat="1" applyFont="1" applyBorder="1" applyAlignment="1">
      <alignment horizontal="center" vertical="center"/>
    </xf>
    <xf numFmtId="189" fontId="21" fillId="0" borderId="7" xfId="0" applyNumberFormat="1" applyFont="1" applyFill="1" applyBorder="1" applyAlignment="1">
      <alignment horizontal="center" vertical="center"/>
    </xf>
    <xf numFmtId="4" fontId="9" fillId="0" borderId="25" xfId="322" applyNumberFormat="1" applyFont="1" applyBorder="1" applyAlignment="1">
      <alignment horizontal="center" vertical="center" wrapText="1"/>
    </xf>
    <xf numFmtId="176" fontId="0" fillId="0" borderId="25" xfId="0" applyBorder="1" applyAlignment="1">
      <alignment horizontal="center" vertical="center"/>
    </xf>
    <xf numFmtId="189" fontId="62" fillId="0" borderId="12" xfId="322" applyNumberFormat="1" applyFont="1" applyBorder="1" applyAlignment="1">
      <alignment horizontal="center" vertical="center"/>
    </xf>
    <xf numFmtId="189" fontId="9" fillId="0" borderId="25" xfId="322" applyNumberFormat="1" applyFont="1" applyFill="1" applyBorder="1" applyAlignment="1">
      <alignment horizontal="left" vertical="center" wrapText="1"/>
    </xf>
    <xf numFmtId="176" fontId="58" fillId="12" borderId="8" xfId="0" applyFont="1" applyFill="1" applyBorder="1" applyAlignment="1">
      <alignment horizontal="left" vertical="center"/>
    </xf>
    <xf numFmtId="176" fontId="58" fillId="12" borderId="9" xfId="0" applyFont="1" applyFill="1" applyBorder="1" applyAlignment="1">
      <alignment horizontal="left" vertical="center"/>
    </xf>
    <xf numFmtId="176" fontId="58" fillId="12" borderId="12" xfId="0" applyFont="1" applyFill="1" applyBorder="1" applyAlignment="1">
      <alignment horizontal="left" vertical="center"/>
    </xf>
    <xf numFmtId="176" fontId="58" fillId="12" borderId="17" xfId="0" applyFont="1" applyFill="1" applyBorder="1" applyAlignment="1">
      <alignment vertical="center"/>
    </xf>
    <xf numFmtId="49" fontId="28" fillId="2" borderId="7" xfId="322" applyNumberFormat="1" applyFont="1" applyFill="1" applyBorder="1" applyAlignment="1">
      <alignment horizontal="center" vertical="center" wrapText="1"/>
    </xf>
    <xf numFmtId="4" fontId="26" fillId="0" borderId="7" xfId="322" applyNumberFormat="1" applyFont="1" applyBorder="1" applyAlignment="1">
      <alignment horizontal="center" vertical="center"/>
    </xf>
    <xf numFmtId="4" fontId="26" fillId="0" borderId="7" xfId="322" applyNumberFormat="1" applyFont="1" applyFill="1" applyBorder="1" applyAlignment="1">
      <alignment horizontal="center" vertical="center" wrapText="1"/>
    </xf>
    <xf numFmtId="4" fontId="21" fillId="0" borderId="7" xfId="322" applyNumberFormat="1" applyFont="1" applyBorder="1" applyAlignment="1">
      <alignment horizontal="center" vertical="center"/>
    </xf>
    <xf numFmtId="4" fontId="9" fillId="0" borderId="0" xfId="322" applyNumberFormat="1" applyFont="1" applyFill="1" applyBorder="1" applyAlignment="1">
      <alignment vertical="center" wrapText="1"/>
    </xf>
    <xf numFmtId="176" fontId="9" fillId="0" borderId="0" xfId="322" applyNumberFormat="1" applyFont="1" applyBorder="1"/>
    <xf numFmtId="176" fontId="9" fillId="0" borderId="0" xfId="322" applyNumberFormat="1" applyFont="1"/>
    <xf numFmtId="176" fontId="63" fillId="0" borderId="0" xfId="322" applyNumberFormat="1" applyFont="1"/>
    <xf numFmtId="49" fontId="15" fillId="0" borderId="0" xfId="322" applyNumberFormat="1" applyFont="1" applyAlignment="1">
      <alignment horizontal="left" vertical="center"/>
    </xf>
    <xf numFmtId="176" fontId="64" fillId="0" borderId="0" xfId="322" applyNumberFormat="1" applyFont="1" applyFill="1" applyBorder="1" applyAlignment="1">
      <alignment horizontal="left" vertical="center"/>
    </xf>
    <xf numFmtId="176" fontId="15" fillId="0" borderId="0" xfId="322" applyNumberFormat="1" applyFont="1" applyFill="1"/>
    <xf numFmtId="176" fontId="10" fillId="0" borderId="0" xfId="322" applyNumberFormat="1" applyFont="1"/>
    <xf numFmtId="176" fontId="10" fillId="0" borderId="0" xfId="322" applyNumberFormat="1" applyFont="1" applyFill="1"/>
    <xf numFmtId="176" fontId="15" fillId="0" borderId="0" xfId="322" applyNumberFormat="1" applyFont="1"/>
    <xf numFmtId="176" fontId="15" fillId="0" borderId="0" xfId="322" applyNumberFormat="1" applyFont="1" applyAlignment="1">
      <alignment vertical="center"/>
    </xf>
    <xf numFmtId="176" fontId="65" fillId="0" borderId="0" xfId="322" applyNumberFormat="1" applyFont="1"/>
    <xf numFmtId="176" fontId="66" fillId="0" borderId="0" xfId="322" applyNumberFormat="1" applyFont="1" applyBorder="1"/>
    <xf numFmtId="176" fontId="15" fillId="0" borderId="0" xfId="322" applyNumberFormat="1" applyFont="1" applyBorder="1"/>
    <xf numFmtId="176" fontId="25" fillId="0" borderId="0" xfId="322" applyNumberFormat="1" applyFont="1" applyBorder="1" applyAlignment="1">
      <alignment vertical="center"/>
    </xf>
    <xf numFmtId="176" fontId="15" fillId="0" borderId="0" xfId="322" applyNumberFormat="1" applyFont="1" applyBorder="1" applyAlignment="1">
      <alignment vertical="center"/>
    </xf>
    <xf numFmtId="176" fontId="15" fillId="0" borderId="0" xfId="322" applyNumberFormat="1" applyFont="1" applyBorder="1" applyAlignment="1">
      <alignment horizontal="left"/>
    </xf>
    <xf numFmtId="176" fontId="15" fillId="0" borderId="0" xfId="322" applyNumberFormat="1" applyFont="1" applyFill="1" applyBorder="1" applyAlignment="1">
      <alignment vertical="center"/>
    </xf>
    <xf numFmtId="49" fontId="10" fillId="0" borderId="0" xfId="322" applyNumberFormat="1" applyFont="1" applyFill="1" applyBorder="1"/>
    <xf numFmtId="176" fontId="10" fillId="0" borderId="0" xfId="322" applyNumberFormat="1" applyFont="1" applyFill="1" applyBorder="1"/>
    <xf numFmtId="176" fontId="10" fillId="3" borderId="0" xfId="322" applyNumberFormat="1" applyFont="1" applyFill="1" applyBorder="1"/>
    <xf numFmtId="49" fontId="15" fillId="0" borderId="0" xfId="322" applyNumberFormat="1" applyFont="1"/>
    <xf numFmtId="49" fontId="15" fillId="0" borderId="0" xfId="322" applyNumberFormat="1" applyFont="1" applyAlignment="1"/>
    <xf numFmtId="49" fontId="15" fillId="0" borderId="0" xfId="322" applyNumberFormat="1" applyFont="1" applyAlignment="1">
      <alignment vertical="center"/>
    </xf>
    <xf numFmtId="49" fontId="9" fillId="0" borderId="0" xfId="322" applyNumberFormat="1" applyFont="1" applyAlignment="1">
      <alignment horizontal="left"/>
    </xf>
    <xf numFmtId="49" fontId="29" fillId="0" borderId="0" xfId="322" applyNumberFormat="1" applyFont="1" applyAlignment="1">
      <alignment horizontal="left"/>
    </xf>
    <xf numFmtId="49" fontId="2" fillId="0" borderId="0" xfId="322" applyNumberFormat="1" applyFont="1" applyAlignment="1">
      <alignment horizontal="left"/>
    </xf>
    <xf numFmtId="49" fontId="4" fillId="0" borderId="0" xfId="322" applyNumberFormat="1" applyFont="1" applyAlignment="1">
      <alignment horizontal="left" vertical="center"/>
    </xf>
    <xf numFmtId="49" fontId="9" fillId="0" borderId="0" xfId="322" applyNumberFormat="1" applyFont="1" applyAlignment="1">
      <alignment horizontal="left" vertical="top"/>
    </xf>
    <xf numFmtId="49" fontId="26" fillId="0" borderId="0" xfId="322" applyNumberFormat="1" applyFont="1" applyAlignment="1">
      <alignment horizontal="left"/>
    </xf>
    <xf numFmtId="49" fontId="4" fillId="0" borderId="0" xfId="322" applyNumberFormat="1" applyFont="1" applyAlignment="1">
      <alignment horizontal="left"/>
    </xf>
    <xf numFmtId="49" fontId="67" fillId="0" borderId="0" xfId="322" applyNumberFormat="1" applyFont="1" applyAlignment="1">
      <alignment horizontal="left"/>
    </xf>
    <xf numFmtId="49" fontId="68" fillId="0" borderId="0" xfId="322" applyNumberFormat="1" applyFont="1" applyAlignment="1">
      <alignment horizontal="left"/>
    </xf>
    <xf numFmtId="49" fontId="69" fillId="0" borderId="0" xfId="322" applyNumberFormat="1" applyFont="1"/>
    <xf numFmtId="176" fontId="9" fillId="0" borderId="0" xfId="322" applyNumberFormat="1" applyFont="1" applyAlignment="1">
      <alignment horizontal="center" vertical="center" wrapText="1"/>
    </xf>
    <xf numFmtId="189" fontId="9" fillId="0" borderId="0" xfId="322" applyNumberFormat="1" applyFont="1" applyAlignment="1">
      <alignment horizontal="center"/>
    </xf>
    <xf numFmtId="189" fontId="9" fillId="0" borderId="0" xfId="322" applyNumberFormat="1" applyFont="1" applyAlignment="1">
      <alignment horizontal="center" vertical="center"/>
    </xf>
    <xf numFmtId="49" fontId="9" fillId="0" borderId="0" xfId="322" applyNumberFormat="1" applyFont="1" applyAlignment="1">
      <alignment horizontal="center" wrapText="1"/>
    </xf>
    <xf numFmtId="49" fontId="9" fillId="0" borderId="0" xfId="322" applyNumberFormat="1" applyFont="1" applyAlignment="1">
      <alignment horizontal="center" vertical="center" wrapText="1"/>
    </xf>
    <xf numFmtId="49" fontId="9" fillId="0" borderId="0" xfId="322" applyNumberFormat="1" applyFont="1" applyAlignment="1">
      <alignment horizontal="center" vertical="center"/>
    </xf>
    <xf numFmtId="49" fontId="15" fillId="0" borderId="0" xfId="322" applyNumberFormat="1" applyFont="1" applyAlignment="1">
      <alignment horizontal="center" vertical="center"/>
    </xf>
    <xf numFmtId="49" fontId="15" fillId="0" borderId="0" xfId="322" applyNumberFormat="1" applyFont="1" applyAlignment="1">
      <alignment horizontal="center" vertical="center" wrapText="1"/>
    </xf>
    <xf numFmtId="49" fontId="26" fillId="0" borderId="0" xfId="322" applyNumberFormat="1" applyFont="1" applyAlignment="1">
      <alignment horizontal="center" vertical="center"/>
    </xf>
    <xf numFmtId="176" fontId="69" fillId="0" borderId="0" xfId="322" applyNumberFormat="1" applyFont="1"/>
    <xf numFmtId="176" fontId="9" fillId="0" borderId="0" xfId="322" applyNumberFormat="1" applyFont="1" applyBorder="1" applyAlignment="1">
      <alignment horizontal="center" vertical="center" wrapText="1"/>
    </xf>
    <xf numFmtId="189" fontId="2" fillId="0" borderId="0" xfId="322" applyNumberFormat="1" applyFont="1" applyBorder="1" applyAlignment="1">
      <alignment wrapText="1"/>
    </xf>
    <xf numFmtId="189" fontId="2" fillId="0" borderId="0" xfId="322" applyNumberFormat="1" applyFont="1" applyBorder="1" applyAlignment="1">
      <alignment vertical="center" wrapText="1"/>
    </xf>
    <xf numFmtId="49" fontId="2" fillId="0" borderId="0" xfId="322" applyNumberFormat="1" applyFont="1" applyBorder="1" applyAlignment="1">
      <alignment horizontal="center" wrapText="1"/>
    </xf>
    <xf numFmtId="49" fontId="9" fillId="0" borderId="0" xfId="322" applyNumberFormat="1" applyFont="1" applyBorder="1" applyAlignment="1">
      <alignment horizontal="center" vertical="center" wrapText="1"/>
    </xf>
    <xf numFmtId="49" fontId="2" fillId="0" borderId="0" xfId="322" applyNumberFormat="1" applyFont="1" applyBorder="1" applyAlignment="1">
      <alignment horizontal="center" vertical="center" wrapText="1"/>
    </xf>
    <xf numFmtId="49" fontId="26" fillId="0" borderId="0" xfId="322" applyNumberFormat="1" applyFont="1" applyBorder="1" applyAlignment="1">
      <alignment horizontal="center" vertical="center"/>
    </xf>
    <xf numFmtId="176" fontId="9" fillId="0" borderId="26" xfId="322" applyNumberFormat="1" applyFont="1" applyBorder="1"/>
    <xf numFmtId="49" fontId="14" fillId="0" borderId="0" xfId="322" applyNumberFormat="1" applyFont="1" applyBorder="1" applyAlignment="1">
      <alignment horizontal="center" vertical="center" wrapText="1"/>
    </xf>
    <xf numFmtId="49" fontId="1" fillId="0" borderId="0" xfId="322" applyNumberFormat="1" applyFont="1" applyBorder="1" applyAlignment="1">
      <alignment vertical="center"/>
    </xf>
    <xf numFmtId="49" fontId="1" fillId="0" borderId="0" xfId="322" applyNumberFormat="1" applyFont="1" applyBorder="1" applyAlignment="1">
      <alignment horizontal="center" vertical="center"/>
    </xf>
    <xf numFmtId="176" fontId="63" fillId="0" borderId="26" xfId="322" applyNumberFormat="1" applyFont="1" applyBorder="1"/>
    <xf numFmtId="49" fontId="70" fillId="0" borderId="0" xfId="322" applyNumberFormat="1" applyFont="1" applyBorder="1" applyAlignment="1">
      <alignment horizontal="center" vertical="center"/>
    </xf>
    <xf numFmtId="189" fontId="71" fillId="0" borderId="0" xfId="322" applyNumberFormat="1" applyFont="1" applyBorder="1" applyAlignment="1">
      <alignment vertical="center"/>
    </xf>
    <xf numFmtId="49" fontId="70" fillId="0" borderId="0" xfId="322" applyNumberFormat="1" applyFont="1" applyBorder="1" applyAlignment="1">
      <alignment vertical="center"/>
    </xf>
    <xf numFmtId="49" fontId="72" fillId="0" borderId="0" xfId="322" applyNumberFormat="1" applyFont="1" applyBorder="1" applyAlignment="1">
      <alignment horizontal="center" vertical="center"/>
    </xf>
    <xf numFmtId="189" fontId="9" fillId="0" borderId="0" xfId="322" applyNumberFormat="1" applyFont="1"/>
    <xf numFmtId="49" fontId="15" fillId="0" borderId="26" xfId="322" applyNumberFormat="1" applyFont="1" applyBorder="1" applyAlignment="1">
      <alignment horizontal="left" vertical="center"/>
    </xf>
    <xf numFmtId="189" fontId="6" fillId="0" borderId="0" xfId="322" applyNumberFormat="1" applyFont="1" applyBorder="1" applyAlignment="1">
      <alignment horizontal="center" vertical="center"/>
    </xf>
    <xf numFmtId="49" fontId="6" fillId="0" borderId="0" xfId="322" applyNumberFormat="1" applyFont="1" applyBorder="1" applyAlignment="1">
      <alignment horizontal="center" vertical="center"/>
    </xf>
    <xf numFmtId="49" fontId="24" fillId="0" borderId="0" xfId="322" applyNumberFormat="1" applyFont="1" applyBorder="1" applyAlignment="1">
      <alignment horizontal="center" vertical="center"/>
    </xf>
    <xf numFmtId="49" fontId="73" fillId="0" borderId="8" xfId="322" applyNumberFormat="1" applyFont="1" applyBorder="1" applyAlignment="1">
      <alignment horizontal="center" vertical="center" wrapText="1"/>
    </xf>
    <xf numFmtId="189" fontId="22" fillId="2" borderId="8" xfId="322" applyNumberFormat="1" applyFont="1" applyFill="1" applyBorder="1" applyAlignment="1">
      <alignment horizontal="center" vertical="center" wrapText="1"/>
    </xf>
    <xf numFmtId="189" fontId="22" fillId="2" borderId="9" xfId="322" applyNumberFormat="1" applyFont="1" applyFill="1" applyBorder="1" applyAlignment="1">
      <alignment horizontal="center" vertical="center" wrapText="1"/>
    </xf>
    <xf numFmtId="49" fontId="22" fillId="2" borderId="9" xfId="322" applyNumberFormat="1" applyFont="1" applyFill="1" applyBorder="1" applyAlignment="1">
      <alignment horizontal="center" vertical="center" wrapText="1"/>
    </xf>
    <xf numFmtId="49" fontId="23" fillId="2" borderId="12" xfId="322" applyNumberFormat="1" applyFont="1" applyFill="1" applyBorder="1" applyAlignment="1">
      <alignment horizontal="center" vertical="center" wrapText="1"/>
    </xf>
    <xf numFmtId="176" fontId="22" fillId="2" borderId="10" xfId="322" applyNumberFormat="1" applyFont="1" applyFill="1" applyBorder="1" applyAlignment="1">
      <alignment horizontal="center" vertical="center" wrapText="1"/>
    </xf>
    <xf numFmtId="189" fontId="15" fillId="0" borderId="7" xfId="322" applyNumberFormat="1" applyFont="1" applyFill="1" applyBorder="1" applyAlignment="1">
      <alignment horizontal="center" vertical="center"/>
    </xf>
    <xf numFmtId="49" fontId="24" fillId="0" borderId="12" xfId="322" applyNumberFormat="1" applyFont="1" applyFill="1" applyBorder="1" applyAlignment="1">
      <alignment horizontal="center" vertical="center" wrapText="1"/>
    </xf>
    <xf numFmtId="188" fontId="74" fillId="0" borderId="10" xfId="322" applyNumberFormat="1" applyFont="1" applyBorder="1" applyAlignment="1">
      <alignment horizontal="center" vertical="center"/>
    </xf>
    <xf numFmtId="188" fontId="75" fillId="0" borderId="10" xfId="322" applyNumberFormat="1" applyFont="1" applyBorder="1" applyAlignment="1">
      <alignment horizontal="center" vertical="center"/>
    </xf>
    <xf numFmtId="49" fontId="10" fillId="0" borderId="10" xfId="322" applyNumberFormat="1" applyFont="1" applyFill="1" applyBorder="1" applyAlignment="1">
      <alignment horizontal="center" vertical="center" wrapText="1"/>
    </xf>
    <xf numFmtId="49" fontId="24" fillId="0" borderId="7" xfId="322" applyNumberFormat="1" applyFont="1" applyFill="1" applyBorder="1" applyAlignment="1">
      <alignment horizontal="center" vertical="center" wrapText="1"/>
    </xf>
    <xf numFmtId="176" fontId="22" fillId="2" borderId="14" xfId="322" applyNumberFormat="1" applyFont="1" applyFill="1" applyBorder="1" applyAlignment="1">
      <alignment horizontal="center" vertical="center" wrapText="1"/>
    </xf>
    <xf numFmtId="49" fontId="24" fillId="0" borderId="7" xfId="322" applyNumberFormat="1" applyFont="1" applyBorder="1" applyAlignment="1">
      <alignment horizontal="center" vertical="center" wrapText="1"/>
    </xf>
    <xf numFmtId="188" fontId="74" fillId="0" borderId="14" xfId="322" applyNumberFormat="1" applyFont="1" applyBorder="1" applyAlignment="1">
      <alignment horizontal="center" vertical="center"/>
    </xf>
    <xf numFmtId="188" fontId="75" fillId="0" borderId="14" xfId="322" applyNumberFormat="1" applyFont="1" applyBorder="1" applyAlignment="1">
      <alignment horizontal="center" vertical="center"/>
    </xf>
    <xf numFmtId="49" fontId="10" fillId="0" borderId="14" xfId="322" applyNumberFormat="1" applyFont="1" applyFill="1" applyBorder="1" applyAlignment="1">
      <alignment horizontal="center" vertical="center" wrapText="1"/>
    </xf>
    <xf numFmtId="49" fontId="24" fillId="0" borderId="10" xfId="322" applyNumberFormat="1" applyFont="1" applyFill="1" applyBorder="1" applyAlignment="1">
      <alignment horizontal="center" vertical="center" wrapText="1"/>
    </xf>
    <xf numFmtId="189" fontId="24" fillId="0" borderId="7" xfId="322" applyNumberFormat="1" applyFont="1" applyFill="1" applyBorder="1" applyAlignment="1">
      <alignment horizontal="center" vertical="center" wrapText="1"/>
    </xf>
    <xf numFmtId="49" fontId="15" fillId="0" borderId="12" xfId="322" applyNumberFormat="1" applyFont="1" applyFill="1" applyBorder="1" applyAlignment="1">
      <alignment horizontal="center" vertical="center" wrapText="1"/>
    </xf>
    <xf numFmtId="49" fontId="24" fillId="0" borderId="14" xfId="322" applyNumberFormat="1" applyFont="1" applyFill="1" applyBorder="1" applyAlignment="1">
      <alignment horizontal="center" vertical="center" wrapText="1"/>
    </xf>
    <xf numFmtId="189" fontId="15" fillId="0" borderId="7" xfId="322" applyNumberFormat="1" applyFont="1" applyFill="1" applyBorder="1" applyAlignment="1">
      <alignment horizontal="center" vertical="center" wrapText="1"/>
    </xf>
    <xf numFmtId="176" fontId="22" fillId="2" borderId="15" xfId="322" applyNumberFormat="1" applyFont="1" applyFill="1" applyBorder="1" applyAlignment="1">
      <alignment horizontal="center" vertical="center" wrapText="1"/>
    </xf>
    <xf numFmtId="188" fontId="75" fillId="0" borderId="15" xfId="322" applyNumberFormat="1" applyFont="1" applyBorder="1" applyAlignment="1">
      <alignment horizontal="center" vertical="center"/>
    </xf>
    <xf numFmtId="176" fontId="23" fillId="2" borderId="25" xfId="322" applyNumberFormat="1" applyFont="1" applyFill="1" applyBorder="1" applyAlignment="1">
      <alignment horizontal="center" vertical="center" wrapText="1"/>
    </xf>
    <xf numFmtId="189" fontId="15" fillId="3" borderId="12" xfId="322" applyNumberFormat="1" applyFont="1" applyFill="1" applyBorder="1" applyAlignment="1">
      <alignment horizontal="center" vertical="center" wrapText="1"/>
    </xf>
    <xf numFmtId="189" fontId="15" fillId="3" borderId="7" xfId="322" applyNumberFormat="1" applyFont="1" applyFill="1" applyBorder="1" applyAlignment="1">
      <alignment horizontal="center" vertical="center" wrapText="1"/>
    </xf>
    <xf numFmtId="49" fontId="15" fillId="0" borderId="7" xfId="322" applyNumberFormat="1" applyFont="1" applyFill="1" applyBorder="1" applyAlignment="1">
      <alignment horizontal="center" vertical="center" wrapText="1"/>
    </xf>
    <xf numFmtId="49" fontId="10" fillId="0" borderId="7" xfId="322" applyNumberFormat="1" applyFont="1" applyFill="1" applyBorder="1" applyAlignment="1">
      <alignment horizontal="center" vertical="center" wrapText="1"/>
    </xf>
    <xf numFmtId="189" fontId="15" fillId="0" borderId="0" xfId="322" applyNumberFormat="1" applyFont="1" applyFill="1"/>
    <xf numFmtId="176" fontId="23" fillId="2" borderId="0" xfId="322" applyNumberFormat="1" applyFont="1" applyFill="1" applyBorder="1" applyAlignment="1">
      <alignment horizontal="center" vertical="center" wrapText="1"/>
    </xf>
    <xf numFmtId="176" fontId="76" fillId="0" borderId="7" xfId="0" applyFont="1" applyBorder="1"/>
    <xf numFmtId="188" fontId="15" fillId="0" borderId="7" xfId="322" applyNumberFormat="1" applyFont="1" applyBorder="1" applyAlignment="1">
      <alignment horizontal="center" vertical="center"/>
    </xf>
    <xf numFmtId="176" fontId="15" fillId="0" borderId="7" xfId="0" applyFont="1" applyBorder="1" applyAlignment="1">
      <alignment horizontal="center" vertical="center"/>
    </xf>
    <xf numFmtId="49" fontId="10" fillId="0" borderId="15" xfId="322" applyNumberFormat="1" applyFont="1" applyFill="1" applyBorder="1" applyAlignment="1">
      <alignment horizontal="center" vertical="center" wrapText="1"/>
    </xf>
    <xf numFmtId="188" fontId="15" fillId="0" borderId="14" xfId="322" applyNumberFormat="1" applyFont="1" applyBorder="1" applyAlignment="1">
      <alignment horizontal="center" vertical="center"/>
    </xf>
    <xf numFmtId="176" fontId="15" fillId="0" borderId="10" xfId="0" applyFont="1" applyBorder="1" applyAlignment="1">
      <alignment horizontal="center" vertical="center"/>
    </xf>
    <xf numFmtId="176" fontId="15" fillId="0" borderId="15" xfId="0" applyFont="1" applyBorder="1" applyAlignment="1">
      <alignment horizontal="center" vertical="center"/>
    </xf>
    <xf numFmtId="189" fontId="15" fillId="0" borderId="12" xfId="322" applyNumberFormat="1" applyFont="1" applyFill="1" applyBorder="1" applyAlignment="1">
      <alignment horizontal="center" vertical="center" wrapText="1"/>
    </xf>
    <xf numFmtId="189" fontId="25" fillId="0" borderId="7" xfId="322" applyNumberFormat="1" applyFont="1" applyFill="1" applyBorder="1" applyAlignment="1">
      <alignment horizontal="center" vertical="center" wrapText="1"/>
    </xf>
    <xf numFmtId="49" fontId="77" fillId="0" borderId="7" xfId="6" applyNumberFormat="1" applyFont="1" applyFill="1" applyBorder="1" applyAlignment="1" applyProtection="1">
      <alignment horizontal="center" vertical="center" wrapText="1"/>
    </xf>
    <xf numFmtId="189" fontId="25" fillId="3" borderId="7" xfId="322" applyNumberFormat="1" applyFont="1" applyFill="1" applyBorder="1" applyAlignment="1">
      <alignment horizontal="center" vertical="center" wrapText="1"/>
    </xf>
    <xf numFmtId="189" fontId="24" fillId="3" borderId="12" xfId="322" applyNumberFormat="1" applyFont="1" applyFill="1" applyBorder="1" applyAlignment="1">
      <alignment horizontal="center" vertical="center" wrapText="1"/>
    </xf>
    <xf numFmtId="189" fontId="24" fillId="3" borderId="7" xfId="322" applyNumberFormat="1" applyFont="1" applyFill="1" applyBorder="1" applyAlignment="1">
      <alignment horizontal="center" vertical="center" wrapText="1"/>
    </xf>
    <xf numFmtId="189" fontId="78" fillId="3" borderId="7" xfId="322" applyNumberFormat="1" applyFont="1" applyFill="1" applyBorder="1" applyAlignment="1">
      <alignment horizontal="center" vertical="center" wrapText="1"/>
    </xf>
    <xf numFmtId="188" fontId="15" fillId="0" borderId="15" xfId="322" applyNumberFormat="1" applyFont="1" applyBorder="1" applyAlignment="1">
      <alignment horizontal="center" vertical="center"/>
    </xf>
    <xf numFmtId="176" fontId="10" fillId="0" borderId="0" xfId="322" applyNumberFormat="1" applyFont="1" applyAlignment="1">
      <alignment horizontal="center" vertical="center"/>
    </xf>
    <xf numFmtId="189" fontId="24" fillId="0" borderId="0" xfId="322" applyNumberFormat="1" applyFont="1" applyAlignment="1">
      <alignment horizontal="left" vertical="center"/>
    </xf>
    <xf numFmtId="189" fontId="24" fillId="0" borderId="0" xfId="322" applyNumberFormat="1" applyFont="1" applyAlignment="1">
      <alignment horizontal="center" vertical="center"/>
    </xf>
    <xf numFmtId="49" fontId="24" fillId="0" borderId="0" xfId="322" applyNumberFormat="1" applyFont="1" applyAlignment="1">
      <alignment horizontal="center"/>
    </xf>
    <xf numFmtId="49" fontId="10" fillId="0" borderId="0" xfId="322" applyNumberFormat="1" applyFont="1" applyAlignment="1">
      <alignment horizontal="center" vertical="center" wrapText="1"/>
    </xf>
    <xf numFmtId="49" fontId="15" fillId="0" borderId="17" xfId="322" applyNumberFormat="1" applyFont="1" applyBorder="1" applyAlignment="1">
      <alignment vertical="center" wrapText="1"/>
    </xf>
    <xf numFmtId="49" fontId="24" fillId="0" borderId="0" xfId="322" applyNumberFormat="1" applyFont="1" applyAlignment="1">
      <alignment horizontal="center" vertical="center" wrapText="1"/>
    </xf>
    <xf numFmtId="176" fontId="79" fillId="0" borderId="10" xfId="0" applyFont="1" applyBorder="1" applyAlignment="1">
      <alignment vertical="center"/>
    </xf>
    <xf numFmtId="49" fontId="10" fillId="0" borderId="10" xfId="322" applyNumberFormat="1" applyFont="1" applyBorder="1" applyAlignment="1">
      <alignment vertical="center" wrapText="1"/>
    </xf>
    <xf numFmtId="49" fontId="15" fillId="0" borderId="10" xfId="322" applyNumberFormat="1" applyFont="1" applyFill="1" applyBorder="1" applyAlignment="1">
      <alignment horizontal="center" vertical="center" wrapText="1"/>
    </xf>
    <xf numFmtId="49" fontId="79" fillId="0" borderId="15" xfId="322" applyNumberFormat="1" applyFont="1" applyBorder="1" applyAlignment="1">
      <alignment horizontal="center" vertical="center" wrapText="1"/>
    </xf>
    <xf numFmtId="176" fontId="15" fillId="0" borderId="0" xfId="322" applyNumberFormat="1" applyFont="1" applyAlignment="1">
      <alignment horizontal="center" vertical="center"/>
    </xf>
    <xf numFmtId="189" fontId="15" fillId="0" borderId="9" xfId="322" applyNumberFormat="1" applyFont="1" applyBorder="1" applyAlignment="1">
      <alignment vertical="center"/>
    </xf>
    <xf numFmtId="189" fontId="15" fillId="0" borderId="9" xfId="322" applyNumberFormat="1" applyFont="1" applyBorder="1" applyAlignment="1">
      <alignment vertical="center" wrapText="1"/>
    </xf>
    <xf numFmtId="49" fontId="15" fillId="0" borderId="9" xfId="322" applyNumberFormat="1" applyFont="1" applyBorder="1" applyAlignment="1">
      <alignment horizontal="center" vertical="center" wrapText="1"/>
    </xf>
    <xf numFmtId="189" fontId="22" fillId="2" borderId="7" xfId="322" applyNumberFormat="1" applyFont="1" applyFill="1" applyBorder="1" applyAlignment="1">
      <alignment horizontal="center" vertical="center" wrapText="1"/>
    </xf>
    <xf numFmtId="176" fontId="23" fillId="2" borderId="7" xfId="322" applyNumberFormat="1" applyFont="1" applyFill="1" applyBorder="1" applyAlignment="1">
      <alignment horizontal="center" vertical="center" wrapText="1"/>
    </xf>
    <xf numFmtId="189" fontId="25" fillId="0" borderId="12" xfId="0" applyNumberFormat="1" applyFont="1" applyBorder="1" applyAlignment="1">
      <alignment horizontal="center" vertical="center"/>
    </xf>
    <xf numFmtId="189" fontId="25" fillId="0" borderId="7" xfId="0" applyNumberFormat="1" applyFont="1" applyBorder="1" applyAlignment="1">
      <alignment horizontal="center" vertical="center"/>
    </xf>
    <xf numFmtId="189" fontId="25" fillId="3" borderId="7" xfId="1784" applyNumberFormat="1" applyFont="1" applyFill="1" applyBorder="1" applyAlignment="1">
      <alignment horizontal="center" vertical="center"/>
    </xf>
    <xf numFmtId="49" fontId="80" fillId="0" borderId="7" xfId="322" applyNumberFormat="1" applyFont="1" applyBorder="1" applyAlignment="1">
      <alignment horizontal="center" vertical="center" wrapText="1"/>
    </xf>
    <xf numFmtId="49" fontId="10" fillId="0" borderId="10" xfId="322" applyNumberFormat="1" applyFont="1" applyBorder="1" applyAlignment="1">
      <alignment horizontal="center" vertical="center" wrapText="1"/>
    </xf>
    <xf numFmtId="49" fontId="10" fillId="0" borderId="7" xfId="322" applyNumberFormat="1" applyFont="1" applyBorder="1" applyAlignment="1">
      <alignment vertical="center"/>
    </xf>
    <xf numFmtId="49" fontId="10" fillId="0" borderId="7" xfId="322" applyNumberFormat="1" applyFont="1" applyBorder="1" applyAlignment="1">
      <alignment vertical="center" wrapText="1"/>
    </xf>
    <xf numFmtId="49" fontId="15" fillId="0" borderId="10" xfId="322" applyNumberFormat="1" applyFont="1" applyBorder="1" applyAlignment="1">
      <alignment horizontal="center" vertical="center" wrapText="1"/>
    </xf>
    <xf numFmtId="49" fontId="24" fillId="0" borderId="7" xfId="322" applyNumberFormat="1" applyFont="1" applyBorder="1" applyAlignment="1">
      <alignment vertical="center" wrapText="1"/>
    </xf>
    <xf numFmtId="189" fontId="15" fillId="0" borderId="0" xfId="322" applyNumberFormat="1" applyFont="1" applyAlignment="1">
      <alignment vertical="center"/>
    </xf>
    <xf numFmtId="49" fontId="79" fillId="0" borderId="7" xfId="322" applyNumberFormat="1" applyFont="1" applyBorder="1" applyAlignment="1">
      <alignment horizontal="center" vertical="center" wrapText="1"/>
    </xf>
    <xf numFmtId="49" fontId="10" fillId="0" borderId="14" xfId="322" applyNumberFormat="1" applyFont="1" applyBorder="1" applyAlignment="1">
      <alignment horizontal="center" vertical="center" wrapText="1"/>
    </xf>
    <xf numFmtId="176" fontId="79" fillId="0" borderId="10" xfId="0" applyFont="1" applyBorder="1" applyAlignment="1">
      <alignment horizontal="center" vertical="center"/>
    </xf>
    <xf numFmtId="49" fontId="15" fillId="0" borderId="14" xfId="322" applyNumberFormat="1" applyFont="1" applyBorder="1" applyAlignment="1">
      <alignment horizontal="center" vertical="center" wrapText="1"/>
    </xf>
    <xf numFmtId="189" fontId="24" fillId="0" borderId="7" xfId="322" applyNumberFormat="1" applyFont="1" applyBorder="1" applyAlignment="1">
      <alignment horizontal="center" vertical="center" wrapText="1"/>
    </xf>
    <xf numFmtId="189" fontId="15" fillId="0" borderId="12" xfId="0" applyNumberFormat="1" applyFont="1" applyFill="1" applyBorder="1" applyAlignment="1">
      <alignment horizontal="center" vertical="center"/>
    </xf>
    <xf numFmtId="189" fontId="15" fillId="0" borderId="7" xfId="0" applyNumberFormat="1" applyFont="1" applyFill="1" applyBorder="1" applyAlignment="1">
      <alignment horizontal="center" vertical="center"/>
    </xf>
    <xf numFmtId="49" fontId="10" fillId="0" borderId="15" xfId="322" applyNumberFormat="1" applyFont="1" applyBorder="1" applyAlignment="1">
      <alignment horizontal="center" vertical="center" wrapText="1"/>
    </xf>
    <xf numFmtId="176" fontId="79" fillId="0" borderId="14" xfId="0" applyFont="1" applyBorder="1" applyAlignment="1">
      <alignment horizontal="center" vertical="center"/>
    </xf>
    <xf numFmtId="189" fontId="24" fillId="0" borderId="10" xfId="322" applyNumberFormat="1" applyFont="1" applyBorder="1" applyAlignment="1">
      <alignment horizontal="center" vertical="center" wrapText="1"/>
    </xf>
    <xf numFmtId="189" fontId="24" fillId="0" borderId="14" xfId="322" applyNumberFormat="1" applyFont="1" applyBorder="1" applyAlignment="1">
      <alignment horizontal="center" vertical="center" wrapText="1"/>
    </xf>
    <xf numFmtId="188" fontId="25" fillId="0" borderId="12" xfId="2207" applyNumberFormat="1" applyFont="1" applyFill="1" applyBorder="1" applyAlignment="1">
      <alignment horizontal="center" vertical="center"/>
    </xf>
    <xf numFmtId="188" fontId="25" fillId="0" borderId="7" xfId="2207" applyNumberFormat="1" applyFont="1" applyFill="1" applyBorder="1" applyAlignment="1">
      <alignment horizontal="center" vertical="center"/>
    </xf>
    <xf numFmtId="189" fontId="24" fillId="0" borderId="15" xfId="322" applyNumberFormat="1" applyFont="1" applyBorder="1" applyAlignment="1">
      <alignment horizontal="center" vertical="center" wrapText="1"/>
    </xf>
    <xf numFmtId="188" fontId="15" fillId="0" borderId="7" xfId="2207" applyNumberFormat="1" applyFont="1" applyFill="1" applyBorder="1" applyAlignment="1">
      <alignment horizontal="center" vertical="center"/>
    </xf>
    <xf numFmtId="49" fontId="24" fillId="0" borderId="10" xfId="322" applyNumberFormat="1" applyFont="1" applyBorder="1" applyAlignment="1">
      <alignment horizontal="center" vertical="center" wrapText="1"/>
    </xf>
    <xf numFmtId="49" fontId="24" fillId="0" borderId="14" xfId="322" applyNumberFormat="1" applyFont="1" applyBorder="1" applyAlignment="1">
      <alignment horizontal="center" vertical="center" wrapText="1"/>
    </xf>
    <xf numFmtId="176" fontId="66" fillId="0" borderId="9" xfId="322" applyNumberFormat="1" applyFont="1" applyBorder="1" applyAlignment="1">
      <alignment horizontal="left" wrapText="1"/>
    </xf>
    <xf numFmtId="176" fontId="22" fillId="2" borderId="7" xfId="322" applyNumberFormat="1" applyFont="1" applyFill="1" applyBorder="1" applyAlignment="1">
      <alignment horizontal="center" vertical="center" wrapText="1"/>
    </xf>
    <xf numFmtId="189" fontId="15" fillId="0" borderId="12" xfId="322" applyNumberFormat="1" applyFont="1" applyBorder="1" applyAlignment="1">
      <alignment horizontal="center" vertical="center"/>
    </xf>
    <xf numFmtId="49" fontId="81" fillId="0" borderId="10" xfId="322" applyNumberFormat="1" applyFont="1" applyBorder="1" applyAlignment="1">
      <alignment horizontal="center" vertical="center"/>
    </xf>
    <xf numFmtId="49" fontId="15" fillId="0" borderId="10" xfId="322" applyNumberFormat="1" applyFont="1" applyBorder="1" applyAlignment="1">
      <alignment horizontal="center" vertical="center"/>
    </xf>
    <xf numFmtId="189" fontId="24" fillId="0" borderId="12" xfId="322" applyNumberFormat="1" applyFont="1" applyFill="1" applyBorder="1" applyAlignment="1">
      <alignment horizontal="center" vertical="center"/>
    </xf>
    <xf numFmtId="189" fontId="24" fillId="0" borderId="7" xfId="1278" applyNumberFormat="1" applyFont="1" applyBorder="1" applyAlignment="1">
      <alignment horizontal="center" vertical="center"/>
    </xf>
    <xf numFmtId="188" fontId="15" fillId="0" borderId="7" xfId="322" applyNumberFormat="1" applyFont="1" applyBorder="1" applyAlignment="1">
      <alignment horizontal="center" vertical="center" wrapText="1"/>
    </xf>
    <xf numFmtId="188" fontId="80" fillId="0" borderId="7" xfId="322" applyNumberFormat="1" applyFont="1" applyBorder="1" applyAlignment="1">
      <alignment horizontal="center" vertical="center" wrapText="1"/>
    </xf>
    <xf numFmtId="188" fontId="24" fillId="0" borderId="7" xfId="322" applyNumberFormat="1" applyFont="1" applyBorder="1" applyAlignment="1">
      <alignment horizontal="center" vertical="center" wrapText="1"/>
    </xf>
    <xf numFmtId="49" fontId="81" fillId="0" borderId="15" xfId="322" applyNumberFormat="1" applyFont="1" applyBorder="1" applyAlignment="1">
      <alignment horizontal="center" vertical="center"/>
    </xf>
    <xf numFmtId="49" fontId="15" fillId="0" borderId="14" xfId="322" applyNumberFormat="1" applyFont="1" applyBorder="1" applyAlignment="1">
      <alignment horizontal="center" vertical="center"/>
    </xf>
    <xf numFmtId="188" fontId="79" fillId="0" borderId="7" xfId="322" applyNumberFormat="1" applyFont="1" applyBorder="1" applyAlignment="1">
      <alignment horizontal="center" vertical="center" wrapText="1"/>
    </xf>
    <xf numFmtId="49" fontId="82" fillId="3" borderId="7" xfId="322" applyNumberFormat="1" applyFont="1" applyFill="1" applyBorder="1" applyAlignment="1">
      <alignment horizontal="center" vertical="center" wrapText="1"/>
    </xf>
    <xf numFmtId="176" fontId="22" fillId="3" borderId="0" xfId="322" applyNumberFormat="1" applyFont="1" applyFill="1" applyBorder="1" applyAlignment="1">
      <alignment horizontal="center" vertical="center" wrapText="1"/>
    </xf>
    <xf numFmtId="189" fontId="15" fillId="3" borderId="0" xfId="322" applyNumberFormat="1" applyFont="1" applyFill="1" applyBorder="1" applyAlignment="1">
      <alignment horizontal="center" vertical="center"/>
    </xf>
    <xf numFmtId="189" fontId="15" fillId="3" borderId="0" xfId="1278" applyNumberFormat="1" applyFont="1" applyFill="1" applyBorder="1" applyAlignment="1">
      <alignment horizontal="center" vertical="center"/>
    </xf>
    <xf numFmtId="188" fontId="15" fillId="3" borderId="0" xfId="322" applyNumberFormat="1" applyFont="1" applyFill="1" applyBorder="1" applyAlignment="1">
      <alignment horizontal="center" vertical="center" wrapText="1"/>
    </xf>
    <xf numFmtId="188" fontId="83" fillId="3" borderId="0" xfId="322" applyNumberFormat="1" applyFont="1" applyFill="1" applyBorder="1" applyAlignment="1">
      <alignment horizontal="center" vertical="center" wrapText="1"/>
    </xf>
    <xf numFmtId="49" fontId="82" fillId="3" borderId="0" xfId="322" applyNumberFormat="1" applyFont="1" applyFill="1" applyBorder="1" applyAlignment="1">
      <alignment horizontal="center" vertical="center" wrapText="1"/>
    </xf>
    <xf numFmtId="49" fontId="10" fillId="3" borderId="0" xfId="322" applyNumberFormat="1" applyFont="1" applyFill="1" applyBorder="1" applyAlignment="1">
      <alignment horizontal="center" vertical="center" wrapText="1"/>
    </xf>
    <xf numFmtId="49" fontId="25" fillId="3" borderId="0" xfId="322" applyNumberFormat="1" applyFont="1" applyFill="1" applyBorder="1" applyAlignment="1">
      <alignment horizontal="center" vertical="center" wrapText="1"/>
    </xf>
    <xf numFmtId="49" fontId="24" fillId="3" borderId="0" xfId="322" applyNumberFormat="1" applyFont="1" applyFill="1" applyBorder="1" applyAlignment="1">
      <alignment horizontal="center" vertical="center" wrapText="1"/>
    </xf>
    <xf numFmtId="4" fontId="23" fillId="4" borderId="7" xfId="322" applyNumberFormat="1" applyFont="1" applyFill="1" applyBorder="1" applyAlignment="1">
      <alignment horizontal="center" vertical="center" wrapText="1"/>
    </xf>
    <xf numFmtId="189" fontId="15" fillId="3" borderId="7" xfId="0" applyNumberFormat="1" applyFont="1" applyFill="1" applyBorder="1" applyAlignment="1">
      <alignment horizontal="center" vertical="center"/>
    </xf>
    <xf numFmtId="49" fontId="84" fillId="0" borderId="7" xfId="322" applyNumberFormat="1" applyFont="1" applyBorder="1" applyAlignment="1">
      <alignment horizontal="center" vertical="center" wrapText="1"/>
    </xf>
    <xf numFmtId="49" fontId="84" fillId="0" borderId="10" xfId="322" applyNumberFormat="1" applyFont="1" applyBorder="1" applyAlignment="1">
      <alignment horizontal="center" vertical="center" wrapText="1"/>
    </xf>
    <xf numFmtId="176" fontId="79" fillId="0" borderId="15" xfId="0" applyFont="1" applyBorder="1" applyAlignment="1">
      <alignment horizontal="center" vertical="center"/>
    </xf>
    <xf numFmtId="49" fontId="84" fillId="0" borderId="15" xfId="322" applyNumberFormat="1" applyFont="1" applyBorder="1" applyAlignment="1">
      <alignment horizontal="center" vertical="center" wrapText="1"/>
    </xf>
    <xf numFmtId="4" fontId="23" fillId="3" borderId="0" xfId="322" applyNumberFormat="1" applyFont="1" applyFill="1" applyBorder="1" applyAlignment="1">
      <alignment horizontal="center" vertical="center" wrapText="1"/>
    </xf>
    <xf numFmtId="189" fontId="15" fillId="3" borderId="0" xfId="0" applyNumberFormat="1" applyFont="1" applyFill="1" applyBorder="1" applyAlignment="1">
      <alignment horizontal="center" vertical="center"/>
    </xf>
    <xf numFmtId="49" fontId="79" fillId="0" borderId="25" xfId="322" applyNumberFormat="1" applyFont="1" applyBorder="1" applyAlignment="1">
      <alignment vertical="center" wrapText="1"/>
    </xf>
    <xf numFmtId="49" fontId="84" fillId="0" borderId="25" xfId="322" applyNumberFormat="1" applyFont="1" applyBorder="1" applyAlignment="1">
      <alignment vertical="center" wrapText="1"/>
    </xf>
    <xf numFmtId="49" fontId="10" fillId="0" borderId="25" xfId="322" applyNumberFormat="1" applyFont="1" applyBorder="1" applyAlignment="1">
      <alignment vertical="center" wrapText="1"/>
    </xf>
    <xf numFmtId="176" fontId="79" fillId="0" borderId="25" xfId="0" applyFont="1" applyBorder="1" applyAlignment="1">
      <alignment vertical="center"/>
    </xf>
    <xf numFmtId="189" fontId="24" fillId="0" borderId="0" xfId="322" applyNumberFormat="1" applyFont="1" applyBorder="1" applyAlignment="1">
      <alignment horizontal="center" vertical="center" wrapText="1"/>
    </xf>
    <xf numFmtId="189" fontId="15" fillId="3" borderId="0" xfId="322" applyNumberFormat="1" applyFont="1" applyFill="1" applyBorder="1" applyAlignment="1">
      <alignment horizontal="center" vertical="center" wrapText="1"/>
    </xf>
    <xf numFmtId="49" fontId="84" fillId="0" borderId="17" xfId="322" applyNumberFormat="1" applyFont="1" applyBorder="1" applyAlignment="1">
      <alignment vertical="center" wrapText="1"/>
    </xf>
    <xf numFmtId="49" fontId="10" fillId="0" borderId="17" xfId="322" applyNumberFormat="1" applyFont="1" applyBorder="1" applyAlignment="1">
      <alignment vertical="center" wrapText="1"/>
    </xf>
    <xf numFmtId="176" fontId="79" fillId="0" borderId="17" xfId="0" applyFont="1" applyBorder="1" applyAlignment="1">
      <alignment vertical="center"/>
    </xf>
    <xf numFmtId="176" fontId="23" fillId="4" borderId="10" xfId="322" applyNumberFormat="1" applyFont="1" applyFill="1" applyBorder="1" applyAlignment="1">
      <alignment horizontal="center" vertical="center" wrapText="1"/>
    </xf>
    <xf numFmtId="49" fontId="25" fillId="0" borderId="10" xfId="322" applyNumberFormat="1" applyFont="1" applyBorder="1" applyAlignment="1">
      <alignment horizontal="center" vertical="center" wrapText="1"/>
    </xf>
    <xf numFmtId="176" fontId="23" fillId="4" borderId="14" xfId="322" applyNumberFormat="1" applyFont="1" applyFill="1" applyBorder="1" applyAlignment="1">
      <alignment horizontal="center" vertical="center" wrapText="1"/>
    </xf>
    <xf numFmtId="189" fontId="25" fillId="3" borderId="12" xfId="322" applyNumberFormat="1" applyFont="1" applyFill="1" applyBorder="1" applyAlignment="1">
      <alignment horizontal="center" vertical="center" wrapText="1"/>
    </xf>
    <xf numFmtId="189" fontId="25" fillId="3" borderId="12" xfId="0" applyNumberFormat="1" applyFont="1" applyFill="1" applyBorder="1" applyAlignment="1">
      <alignment horizontal="center" vertical="center"/>
    </xf>
    <xf numFmtId="176" fontId="79" fillId="0" borderId="7" xfId="0" applyFont="1" applyBorder="1" applyAlignment="1">
      <alignment horizontal="center" vertical="center"/>
    </xf>
    <xf numFmtId="176" fontId="23" fillId="4" borderId="15" xfId="322" applyNumberFormat="1" applyFont="1" applyFill="1" applyBorder="1" applyAlignment="1">
      <alignment horizontal="center" vertical="center" wrapText="1"/>
    </xf>
    <xf numFmtId="176" fontId="65" fillId="0" borderId="0" xfId="322" applyNumberFormat="1" applyFont="1" applyAlignment="1">
      <alignment horizontal="center" vertical="center" wrapText="1"/>
    </xf>
    <xf numFmtId="189" fontId="85" fillId="0" borderId="0" xfId="322" applyNumberFormat="1" applyFont="1" applyAlignment="1">
      <alignment horizontal="center" vertical="center" wrapText="1"/>
    </xf>
    <xf numFmtId="49" fontId="24" fillId="0" borderId="0" xfId="322" applyNumberFormat="1" applyFont="1" applyAlignment="1">
      <alignment horizontal="center" wrapText="1"/>
    </xf>
    <xf numFmtId="49" fontId="65" fillId="0" borderId="0" xfId="322" applyNumberFormat="1" applyFont="1" applyAlignment="1">
      <alignment horizontal="center" vertical="center" wrapText="1"/>
    </xf>
    <xf numFmtId="49" fontId="24" fillId="3" borderId="7" xfId="322" applyNumberFormat="1" applyFont="1" applyFill="1" applyBorder="1" applyAlignment="1">
      <alignment horizontal="center" vertical="center" wrapText="1"/>
    </xf>
    <xf numFmtId="189" fontId="15" fillId="0" borderId="7" xfId="322" applyNumberFormat="1" applyFont="1" applyBorder="1" applyAlignment="1">
      <alignment horizontal="center" vertical="center" wrapText="1"/>
    </xf>
    <xf numFmtId="49" fontId="83" fillId="3" borderId="7" xfId="322" applyNumberFormat="1" applyFont="1" applyFill="1" applyBorder="1" applyAlignment="1">
      <alignment horizontal="center" vertical="center"/>
    </xf>
    <xf numFmtId="189" fontId="86" fillId="0" borderId="0" xfId="322" applyNumberFormat="1" applyFont="1" applyAlignment="1">
      <alignment horizontal="center" vertical="center" wrapText="1"/>
    </xf>
    <xf numFmtId="49" fontId="15" fillId="0" borderId="0" xfId="322" applyNumberFormat="1" applyFont="1" applyAlignment="1">
      <alignment horizontal="center" wrapText="1"/>
    </xf>
    <xf numFmtId="189" fontId="15" fillId="3" borderId="8" xfId="0" applyNumberFormat="1" applyFont="1" applyFill="1" applyBorder="1" applyAlignment="1">
      <alignment horizontal="center" vertical="center"/>
    </xf>
    <xf numFmtId="189" fontId="15" fillId="3" borderId="9" xfId="0" applyNumberFormat="1" applyFont="1" applyFill="1" applyBorder="1" applyAlignment="1">
      <alignment horizontal="center" vertical="center"/>
    </xf>
    <xf numFmtId="49" fontId="79" fillId="0" borderId="10" xfId="322" applyNumberFormat="1" applyFont="1" applyBorder="1" applyAlignment="1">
      <alignment horizontal="center" vertical="center" wrapText="1"/>
    </xf>
    <xf numFmtId="49" fontId="10" fillId="0" borderId="25" xfId="322" applyNumberFormat="1" applyFont="1" applyBorder="1" applyAlignment="1">
      <alignment horizontal="center" vertical="center" wrapText="1"/>
    </xf>
    <xf numFmtId="189" fontId="24" fillId="0" borderId="13" xfId="322" applyNumberFormat="1" applyFont="1" applyBorder="1" applyAlignment="1">
      <alignment horizontal="center" vertical="center" wrapText="1"/>
    </xf>
    <xf numFmtId="4" fontId="23" fillId="4" borderId="16" xfId="322" applyNumberFormat="1" applyFont="1" applyFill="1" applyBorder="1" applyAlignment="1">
      <alignment horizontal="center" vertical="center" wrapText="1"/>
    </xf>
    <xf numFmtId="189" fontId="15" fillId="3" borderId="17" xfId="0" applyNumberFormat="1" applyFont="1" applyFill="1" applyBorder="1" applyAlignment="1">
      <alignment horizontal="center" vertical="center"/>
    </xf>
    <xf numFmtId="49" fontId="10" fillId="0" borderId="17" xfId="322" applyNumberFormat="1" applyFont="1" applyBorder="1" applyAlignment="1">
      <alignment horizontal="center" vertical="center" wrapText="1"/>
    </xf>
    <xf numFmtId="49" fontId="15" fillId="3" borderId="0" xfId="322" applyNumberFormat="1" applyFont="1" applyFill="1" applyBorder="1" applyAlignment="1">
      <alignment horizontal="center" vertical="center" wrapText="1"/>
    </xf>
    <xf numFmtId="49" fontId="84" fillId="3" borderId="0" xfId="322" applyNumberFormat="1" applyFont="1" applyFill="1" applyBorder="1" applyAlignment="1">
      <alignment horizontal="center" vertical="center" wrapText="1"/>
    </xf>
    <xf numFmtId="176" fontId="79" fillId="3" borderId="0" xfId="0" applyFont="1" applyFill="1" applyBorder="1" applyAlignment="1">
      <alignment horizontal="center" vertical="center"/>
    </xf>
    <xf numFmtId="189" fontId="24" fillId="3" borderId="0" xfId="322" applyNumberFormat="1" applyFont="1" applyFill="1" applyBorder="1" applyAlignment="1">
      <alignment horizontal="center" vertical="center" wrapText="1"/>
    </xf>
    <xf numFmtId="189" fontId="15" fillId="0" borderId="12" xfId="322" applyNumberFormat="1" applyFont="1" applyBorder="1" applyAlignment="1">
      <alignment horizontal="center" vertical="center" wrapText="1"/>
    </xf>
    <xf numFmtId="49" fontId="15" fillId="3" borderId="7" xfId="322" applyNumberFormat="1" applyFont="1" applyFill="1" applyBorder="1" applyAlignment="1">
      <alignment horizontal="center" vertical="center" wrapText="1"/>
    </xf>
    <xf numFmtId="49" fontId="80" fillId="3" borderId="7" xfId="322" applyNumberFormat="1" applyFont="1" applyFill="1" applyBorder="1" applyAlignment="1">
      <alignment horizontal="center" vertical="center"/>
    </xf>
    <xf numFmtId="49" fontId="80" fillId="0" borderId="10" xfId="322" applyNumberFormat="1" applyFont="1" applyBorder="1" applyAlignment="1">
      <alignment horizontal="center" vertical="center" wrapText="1"/>
    </xf>
    <xf numFmtId="49" fontId="80" fillId="0" borderId="15" xfId="322" applyNumberFormat="1" applyFont="1" applyBorder="1" applyAlignment="1">
      <alignment horizontal="center" vertical="center" wrapText="1"/>
    </xf>
    <xf numFmtId="189" fontId="22" fillId="2" borderId="10" xfId="322" applyNumberFormat="1" applyFont="1" applyFill="1" applyBorder="1" applyAlignment="1">
      <alignment horizontal="center" vertical="center" wrapText="1"/>
    </xf>
    <xf numFmtId="49" fontId="24" fillId="3" borderId="10" xfId="322" applyNumberFormat="1" applyFont="1" applyFill="1" applyBorder="1" applyAlignment="1">
      <alignment horizontal="center" vertical="center" wrapText="1"/>
    </xf>
    <xf numFmtId="189" fontId="22" fillId="2" borderId="14" xfId="322" applyNumberFormat="1" applyFont="1" applyFill="1" applyBorder="1" applyAlignment="1">
      <alignment horizontal="center" vertical="center" wrapText="1"/>
    </xf>
    <xf numFmtId="49" fontId="24" fillId="3" borderId="14" xfId="322" applyNumberFormat="1" applyFont="1" applyFill="1" applyBorder="1" applyAlignment="1">
      <alignment horizontal="center" vertical="center" wrapText="1"/>
    </xf>
    <xf numFmtId="49" fontId="79" fillId="0" borderId="14" xfId="322" applyNumberFormat="1" applyFont="1" applyBorder="1" applyAlignment="1">
      <alignment horizontal="center" vertical="center" wrapText="1"/>
    </xf>
    <xf numFmtId="49" fontId="15" fillId="3" borderId="10" xfId="322" applyNumberFormat="1" applyFont="1" applyFill="1" applyBorder="1" applyAlignment="1">
      <alignment horizontal="center" vertical="center" wrapText="1"/>
    </xf>
    <xf numFmtId="189" fontId="15" fillId="0" borderId="12" xfId="322" applyNumberFormat="1" applyFont="1" applyFill="1" applyBorder="1" applyAlignment="1">
      <alignment horizontal="center" vertical="center"/>
    </xf>
    <xf numFmtId="49" fontId="24" fillId="3" borderId="15" xfId="322" applyNumberFormat="1" applyFont="1" applyFill="1" applyBorder="1" applyAlignment="1">
      <alignment horizontal="center" vertical="center" wrapText="1"/>
    </xf>
    <xf numFmtId="176" fontId="15" fillId="0" borderId="0" xfId="322" applyNumberFormat="1" applyFont="1" applyBorder="1" applyAlignment="1">
      <alignment horizontal="center" vertical="center"/>
    </xf>
    <xf numFmtId="49" fontId="82" fillId="0" borderId="7" xfId="322" applyNumberFormat="1" applyFont="1" applyBorder="1" applyAlignment="1">
      <alignment horizontal="center" vertical="center" wrapText="1"/>
    </xf>
    <xf numFmtId="189" fontId="22" fillId="2" borderId="15" xfId="322" applyNumberFormat="1" applyFont="1" applyFill="1" applyBorder="1" applyAlignment="1">
      <alignment horizontal="center" vertical="center" wrapText="1"/>
    </xf>
    <xf numFmtId="176" fontId="15" fillId="0" borderId="0" xfId="322" applyNumberFormat="1" applyFont="1" applyBorder="1" applyAlignment="1">
      <alignment horizontal="center" vertical="center" wrapText="1"/>
    </xf>
    <xf numFmtId="189" fontId="15" fillId="0" borderId="0" xfId="322" applyNumberFormat="1" applyFont="1" applyBorder="1" applyAlignment="1">
      <alignment horizontal="center" vertical="center" wrapText="1"/>
    </xf>
    <xf numFmtId="188" fontId="15" fillId="0" borderId="12" xfId="2207" applyNumberFormat="1" applyFont="1" applyFill="1" applyBorder="1" applyAlignment="1">
      <alignment horizontal="center" vertical="center"/>
    </xf>
    <xf numFmtId="176" fontId="15" fillId="2" borderId="7" xfId="322" applyNumberFormat="1" applyFont="1" applyFill="1" applyBorder="1" applyAlignment="1">
      <alignment horizontal="center" vertical="center" wrapText="1"/>
    </xf>
    <xf numFmtId="49" fontId="24" fillId="0" borderId="15" xfId="322" applyNumberFormat="1" applyFont="1" applyBorder="1" applyAlignment="1">
      <alignment horizontal="center" vertical="center" wrapText="1"/>
    </xf>
    <xf numFmtId="176" fontId="15" fillId="0" borderId="0" xfId="322" applyNumberFormat="1" applyFont="1" applyAlignment="1">
      <alignment horizontal="center" vertical="center" wrapText="1"/>
    </xf>
    <xf numFmtId="189" fontId="24" fillId="0" borderId="0" xfId="322" applyNumberFormat="1" applyFont="1" applyAlignment="1">
      <alignment horizontal="center" wrapText="1"/>
    </xf>
    <xf numFmtId="189" fontId="24" fillId="0" borderId="0" xfId="322" applyNumberFormat="1" applyFont="1" applyAlignment="1">
      <alignment horizontal="center" vertical="center" wrapText="1"/>
    </xf>
    <xf numFmtId="49" fontId="10" fillId="0" borderId="0" xfId="322" applyNumberFormat="1" applyFont="1" applyAlignment="1">
      <alignment horizontal="center" wrapText="1"/>
    </xf>
    <xf numFmtId="189" fontId="15" fillId="0" borderId="12" xfId="1278" applyNumberFormat="1" applyFont="1" applyFill="1" applyBorder="1" applyAlignment="1">
      <alignment horizontal="center" vertical="center"/>
    </xf>
    <xf numFmtId="189" fontId="15" fillId="0" borderId="0" xfId="322" applyNumberFormat="1" applyFont="1"/>
    <xf numFmtId="176" fontId="66" fillId="0" borderId="25" xfId="322" applyNumberFormat="1" applyFont="1" applyBorder="1" applyAlignment="1">
      <alignment horizontal="left" wrapText="1"/>
    </xf>
    <xf numFmtId="176" fontId="66" fillId="0" borderId="0" xfId="322" applyNumberFormat="1" applyFont="1" applyAlignment="1">
      <alignment horizontal="left" wrapText="1"/>
    </xf>
    <xf numFmtId="189" fontId="15" fillId="3" borderId="12" xfId="0" applyNumberFormat="1" applyFont="1" applyFill="1" applyBorder="1" applyAlignment="1">
      <alignment horizontal="center" vertical="center"/>
    </xf>
    <xf numFmtId="189" fontId="15" fillId="3" borderId="8" xfId="322" applyNumberFormat="1" applyFont="1" applyFill="1" applyBorder="1" applyAlignment="1">
      <alignment horizontal="center" vertical="center" wrapText="1"/>
    </xf>
    <xf numFmtId="189" fontId="15" fillId="3" borderId="9" xfId="322" applyNumberFormat="1" applyFont="1" applyFill="1" applyBorder="1" applyAlignment="1">
      <alignment horizontal="center" vertical="center" wrapText="1"/>
    </xf>
    <xf numFmtId="49" fontId="81" fillId="0" borderId="15" xfId="322" applyNumberFormat="1" applyFont="1" applyBorder="1" applyAlignment="1">
      <alignment horizontal="center" vertical="center" wrapText="1"/>
    </xf>
    <xf numFmtId="49" fontId="73" fillId="3" borderId="15" xfId="322" applyNumberFormat="1" applyFont="1" applyFill="1" applyBorder="1" applyAlignment="1">
      <alignment horizontal="center" vertical="center" wrapText="1"/>
    </xf>
    <xf numFmtId="49" fontId="15" fillId="3" borderId="15" xfId="322" applyNumberFormat="1" applyFont="1" applyFill="1" applyBorder="1" applyAlignment="1">
      <alignment horizontal="center" vertical="center" wrapText="1"/>
    </xf>
    <xf numFmtId="49" fontId="10" fillId="3" borderId="10" xfId="322" applyNumberFormat="1" applyFont="1" applyFill="1" applyBorder="1" applyAlignment="1">
      <alignment horizontal="center" vertical="center" wrapText="1"/>
    </xf>
    <xf numFmtId="49" fontId="10" fillId="3" borderId="7" xfId="322" applyNumberFormat="1" applyFont="1" applyFill="1" applyBorder="1" applyAlignment="1">
      <alignment horizontal="center" vertical="center"/>
    </xf>
    <xf numFmtId="49" fontId="73" fillId="3" borderId="7" xfId="322" applyNumberFormat="1" applyFont="1" applyFill="1" applyBorder="1" applyAlignment="1">
      <alignment horizontal="center" vertical="center" wrapText="1"/>
    </xf>
    <xf numFmtId="49" fontId="10" fillId="3" borderId="14" xfId="322" applyNumberFormat="1" applyFont="1" applyFill="1" applyBorder="1" applyAlignment="1">
      <alignment horizontal="center" vertical="center" wrapText="1"/>
    </xf>
    <xf numFmtId="49" fontId="10" fillId="3" borderId="15" xfId="322" applyNumberFormat="1" applyFont="1" applyFill="1" applyBorder="1" applyAlignment="1">
      <alignment horizontal="center" vertical="center" wrapText="1"/>
    </xf>
    <xf numFmtId="176" fontId="10" fillId="0" borderId="0" xfId="322" applyNumberFormat="1" applyFont="1" applyAlignment="1">
      <alignment horizontal="center" vertical="center" wrapText="1"/>
    </xf>
    <xf numFmtId="49" fontId="81" fillId="0" borderId="7" xfId="322" applyNumberFormat="1" applyFont="1" applyBorder="1" applyAlignment="1">
      <alignment horizontal="center" vertical="center"/>
    </xf>
    <xf numFmtId="49" fontId="73" fillId="0" borderId="7" xfId="322" applyNumberFormat="1" applyFont="1" applyBorder="1" applyAlignment="1">
      <alignment horizontal="center" vertical="center" wrapText="1"/>
    </xf>
    <xf numFmtId="189" fontId="15" fillId="0" borderId="0" xfId="322" applyNumberFormat="1" applyFont="1" applyAlignment="1">
      <alignment horizontal="center" wrapText="1"/>
    </xf>
    <xf numFmtId="189" fontId="15" fillId="0" borderId="0" xfId="322" applyNumberFormat="1" applyFont="1" applyAlignment="1">
      <alignment horizontal="center" vertical="center" wrapText="1"/>
    </xf>
    <xf numFmtId="49" fontId="10" fillId="0" borderId="10" xfId="322" applyNumberFormat="1" applyFont="1" applyBorder="1" applyAlignment="1">
      <alignment horizontal="center" vertical="center"/>
    </xf>
    <xf numFmtId="49" fontId="15" fillId="0" borderId="15" xfId="322" applyNumberFormat="1" applyFont="1" applyFill="1" applyBorder="1" applyAlignment="1">
      <alignment horizontal="center" vertical="center" wrapText="1"/>
    </xf>
    <xf numFmtId="49" fontId="10" fillId="0" borderId="14" xfId="322" applyNumberFormat="1" applyFont="1" applyBorder="1" applyAlignment="1">
      <alignment horizontal="center" vertical="center"/>
    </xf>
    <xf numFmtId="49" fontId="10" fillId="0" borderId="15" xfId="322" applyNumberFormat="1" applyFont="1" applyBorder="1" applyAlignment="1">
      <alignment horizontal="center" vertical="center"/>
    </xf>
    <xf numFmtId="189" fontId="15" fillId="3" borderId="7" xfId="2204" applyNumberFormat="1" applyFont="1" applyFill="1" applyBorder="1" applyAlignment="1" applyProtection="1">
      <alignment horizontal="center" vertical="center"/>
    </xf>
    <xf numFmtId="49" fontId="82" fillId="0" borderId="10" xfId="322" applyNumberFormat="1" applyFont="1" applyBorder="1" applyAlignment="1">
      <alignment horizontal="center" vertical="center" wrapText="1"/>
    </xf>
    <xf numFmtId="49" fontId="82" fillId="0" borderId="15" xfId="322" applyNumberFormat="1" applyFont="1" applyBorder="1" applyAlignment="1">
      <alignment horizontal="center" vertical="center" wrapText="1"/>
    </xf>
    <xf numFmtId="176" fontId="66" fillId="0" borderId="17" xfId="322" applyNumberFormat="1" applyFont="1" applyBorder="1" applyAlignment="1">
      <alignment horizontal="center" vertical="center" wrapText="1"/>
    </xf>
    <xf numFmtId="189" fontId="15" fillId="0" borderId="17" xfId="322" applyNumberFormat="1" applyFont="1" applyBorder="1" applyAlignment="1">
      <alignment horizontal="left" wrapText="1"/>
    </xf>
    <xf numFmtId="189" fontId="15" fillId="0" borderId="17" xfId="322" applyNumberFormat="1" applyFont="1" applyBorder="1" applyAlignment="1">
      <alignment horizontal="left" vertical="center" wrapText="1"/>
    </xf>
    <xf numFmtId="49" fontId="15" fillId="0" borderId="17" xfId="322" applyNumberFormat="1" applyFont="1" applyBorder="1" applyAlignment="1">
      <alignment horizontal="center" wrapText="1"/>
    </xf>
    <xf numFmtId="189" fontId="15" fillId="0" borderId="12" xfId="1278" applyNumberFormat="1" applyFont="1" applyBorder="1" applyAlignment="1">
      <alignment horizontal="center" vertical="center"/>
    </xf>
    <xf numFmtId="189" fontId="15" fillId="0" borderId="0" xfId="322" applyNumberFormat="1" applyFont="1" applyFill="1" applyAlignment="1">
      <alignment horizontal="center" wrapText="1"/>
    </xf>
    <xf numFmtId="189" fontId="15" fillId="0" borderId="0" xfId="322" applyNumberFormat="1" applyFont="1" applyFill="1" applyAlignment="1">
      <alignment horizontal="center" vertical="center" wrapText="1"/>
    </xf>
    <xf numFmtId="189" fontId="15" fillId="0" borderId="0" xfId="322" applyNumberFormat="1" applyFont="1" applyFill="1" applyAlignment="1">
      <alignment vertical="center" wrapText="1"/>
    </xf>
    <xf numFmtId="189" fontId="24" fillId="0" borderId="0" xfId="322" applyNumberFormat="1" applyFont="1" applyAlignment="1">
      <alignment wrapText="1"/>
    </xf>
    <xf numFmtId="189" fontId="24" fillId="0" borderId="0" xfId="322" applyNumberFormat="1" applyFont="1" applyAlignment="1">
      <alignment vertical="center" wrapText="1"/>
    </xf>
    <xf numFmtId="189" fontId="25" fillId="0" borderId="7" xfId="322" applyNumberFormat="1" applyFont="1" applyBorder="1" applyAlignment="1">
      <alignment horizontal="center" vertical="center" wrapText="1"/>
    </xf>
    <xf numFmtId="189" fontId="24" fillId="0" borderId="0" xfId="322" applyNumberFormat="1" applyFont="1" applyBorder="1" applyAlignment="1">
      <alignment wrapText="1"/>
    </xf>
    <xf numFmtId="189" fontId="24" fillId="0" borderId="0" xfId="322" applyNumberFormat="1" applyFont="1" applyBorder="1" applyAlignment="1">
      <alignment vertical="center" wrapText="1"/>
    </xf>
    <xf numFmtId="49" fontId="24" fillId="0" borderId="0" xfId="322" applyNumberFormat="1" applyFont="1" applyBorder="1" applyAlignment="1">
      <alignment horizontal="center" wrapText="1"/>
    </xf>
    <xf numFmtId="49" fontId="10" fillId="0" borderId="0" xfId="322" applyNumberFormat="1" applyFont="1" applyBorder="1" applyAlignment="1">
      <alignment horizontal="center" vertical="center" wrapText="1"/>
    </xf>
    <xf numFmtId="49" fontId="24" fillId="0" borderId="0" xfId="322" applyNumberFormat="1" applyFont="1" applyBorder="1" applyAlignment="1">
      <alignment horizontal="center" vertical="center" wrapText="1"/>
    </xf>
    <xf numFmtId="189" fontId="15" fillId="0" borderId="10" xfId="322" applyNumberFormat="1" applyFont="1" applyFill="1" applyBorder="1" applyAlignment="1">
      <alignment horizontal="center" vertical="center" wrapText="1"/>
    </xf>
    <xf numFmtId="49" fontId="24" fillId="0" borderId="7" xfId="322" applyNumberFormat="1" applyFont="1" applyBorder="1" applyAlignment="1">
      <alignment horizontal="center" vertical="center"/>
    </xf>
    <xf numFmtId="49" fontId="73" fillId="0" borderId="10" xfId="322" applyNumberFormat="1" applyFont="1" applyBorder="1" applyAlignment="1">
      <alignment horizontal="center" vertical="center" wrapText="1"/>
    </xf>
    <xf numFmtId="49" fontId="73" fillId="0" borderId="15" xfId="322" applyNumberFormat="1" applyFont="1" applyBorder="1" applyAlignment="1">
      <alignment horizontal="center" vertical="center" wrapText="1"/>
    </xf>
    <xf numFmtId="49" fontId="87" fillId="3" borderId="10" xfId="322" applyNumberFormat="1" applyFont="1" applyFill="1" applyBorder="1" applyAlignment="1">
      <alignment horizontal="center" vertical="center" wrapText="1"/>
    </xf>
    <xf numFmtId="49" fontId="83" fillId="0" borderId="10" xfId="322" applyNumberFormat="1" applyFont="1" applyBorder="1" applyAlignment="1">
      <alignment horizontal="center" vertical="center" wrapText="1"/>
    </xf>
    <xf numFmtId="49" fontId="24" fillId="0" borderId="10" xfId="322" applyNumberFormat="1" applyFont="1" applyBorder="1" applyAlignment="1">
      <alignment vertical="center" wrapText="1"/>
    </xf>
    <xf numFmtId="49" fontId="24" fillId="0" borderId="14" xfId="322" applyNumberFormat="1" applyFont="1" applyBorder="1" applyAlignment="1">
      <alignment vertical="center" wrapText="1"/>
    </xf>
    <xf numFmtId="189" fontId="15" fillId="0" borderId="0" xfId="322" applyNumberFormat="1" applyFont="1" applyBorder="1" applyAlignment="1">
      <alignment vertical="center"/>
    </xf>
    <xf numFmtId="189" fontId="15" fillId="0" borderId="8" xfId="0" applyNumberFormat="1" applyFont="1" applyBorder="1" applyAlignment="1">
      <alignment horizontal="center" vertical="center"/>
    </xf>
    <xf numFmtId="189" fontId="15" fillId="0" borderId="9" xfId="0" applyNumberFormat="1" applyFont="1" applyBorder="1" applyAlignment="1">
      <alignment horizontal="center" vertical="center"/>
    </xf>
    <xf numFmtId="176" fontId="10" fillId="0" borderId="9" xfId="322" applyNumberFormat="1" applyFont="1" applyBorder="1" applyAlignment="1">
      <alignment horizontal="left" vertical="center" wrapText="1"/>
    </xf>
    <xf numFmtId="176" fontId="22" fillId="2" borderId="25" xfId="322" applyNumberFormat="1" applyFont="1" applyFill="1" applyBorder="1" applyAlignment="1">
      <alignment horizontal="center" vertical="center" wrapText="1"/>
    </xf>
    <xf numFmtId="176" fontId="22" fillId="2" borderId="17" xfId="322" applyNumberFormat="1" applyFont="1" applyFill="1" applyBorder="1" applyAlignment="1">
      <alignment horizontal="center" vertical="center" wrapText="1"/>
    </xf>
    <xf numFmtId="176" fontId="10" fillId="0" borderId="25" xfId="322" applyNumberFormat="1" applyFont="1" applyBorder="1" applyAlignment="1">
      <alignment horizontal="left" vertical="center" wrapText="1"/>
    </xf>
    <xf numFmtId="176" fontId="15" fillId="0" borderId="9" xfId="322" applyNumberFormat="1" applyFont="1" applyBorder="1" applyAlignment="1">
      <alignment horizontal="left" vertical="center" wrapText="1"/>
    </xf>
    <xf numFmtId="189" fontId="15" fillId="0" borderId="0" xfId="322" applyNumberFormat="1" applyFont="1" applyBorder="1" applyAlignment="1">
      <alignment vertical="center" wrapText="1"/>
    </xf>
    <xf numFmtId="189" fontId="15" fillId="0" borderId="14" xfId="322" applyNumberFormat="1" applyFont="1" applyFill="1" applyBorder="1" applyAlignment="1">
      <alignment horizontal="center" vertical="center" wrapText="1"/>
    </xf>
    <xf numFmtId="189" fontId="15" fillId="0" borderId="15" xfId="322" applyNumberFormat="1" applyFont="1" applyFill="1" applyBorder="1" applyAlignment="1">
      <alignment horizontal="center" vertical="center" wrapText="1"/>
    </xf>
    <xf numFmtId="176" fontId="73" fillId="0" borderId="0" xfId="322" applyNumberFormat="1" applyFont="1" applyBorder="1" applyAlignment="1">
      <alignment horizontal="center" vertical="center" wrapText="1"/>
    </xf>
    <xf numFmtId="189" fontId="15" fillId="0" borderId="0" xfId="322" applyNumberFormat="1" applyFont="1" applyBorder="1" applyAlignment="1">
      <alignment wrapText="1"/>
    </xf>
    <xf numFmtId="176" fontId="88" fillId="4" borderId="7" xfId="322" applyNumberFormat="1" applyFont="1" applyFill="1" applyBorder="1" applyAlignment="1">
      <alignment horizontal="center" vertical="center" wrapText="1"/>
    </xf>
    <xf numFmtId="189" fontId="23" fillId="4" borderId="7" xfId="322" applyNumberFormat="1" applyFont="1" applyFill="1" applyBorder="1" applyAlignment="1">
      <alignment horizontal="center" vertical="center" wrapText="1"/>
    </xf>
    <xf numFmtId="49" fontId="88" fillId="2" borderId="9" xfId="322" applyNumberFormat="1" applyFont="1" applyFill="1" applyBorder="1" applyAlignment="1">
      <alignment horizontal="center" vertical="center" wrapText="1"/>
    </xf>
    <xf numFmtId="176" fontId="15" fillId="0" borderId="0" xfId="322" applyNumberFormat="1" applyFont="1" applyBorder="1" applyAlignment="1">
      <alignment horizontal="left" vertical="center"/>
    </xf>
    <xf numFmtId="176" fontId="89" fillId="2" borderId="7" xfId="322" applyNumberFormat="1" applyFont="1" applyFill="1" applyBorder="1" applyAlignment="1">
      <alignment horizontal="center" vertical="center" wrapText="1"/>
    </xf>
    <xf numFmtId="176" fontId="24" fillId="0" borderId="0" xfId="322" applyNumberFormat="1" applyFont="1" applyBorder="1" applyAlignment="1">
      <alignment horizontal="left" vertical="center"/>
    </xf>
    <xf numFmtId="189" fontId="24" fillId="0" borderId="0" xfId="322" applyNumberFormat="1" applyFont="1" applyBorder="1" applyAlignment="1">
      <alignment horizontal="left" vertical="center" wrapText="1"/>
    </xf>
    <xf numFmtId="49" fontId="82" fillId="0" borderId="0" xfId="322" applyNumberFormat="1" applyFont="1" applyBorder="1" applyAlignment="1">
      <alignment horizontal="left" vertical="center" wrapText="1"/>
    </xf>
    <xf numFmtId="49" fontId="84" fillId="0" borderId="0" xfId="322" applyNumberFormat="1" applyFont="1" applyAlignment="1">
      <alignment horizontal="left" vertical="center" wrapText="1"/>
    </xf>
    <xf numFmtId="49" fontId="84" fillId="0" borderId="0" xfId="322" applyNumberFormat="1" applyFont="1" applyBorder="1" applyAlignment="1">
      <alignment horizontal="left" vertical="center" wrapText="1"/>
    </xf>
    <xf numFmtId="49" fontId="73" fillId="0" borderId="0" xfId="322" applyNumberFormat="1" applyFont="1" applyBorder="1" applyAlignment="1">
      <alignment horizontal="left" vertical="center" wrapText="1"/>
    </xf>
    <xf numFmtId="189" fontId="24" fillId="0" borderId="7" xfId="2207" applyNumberFormat="1" applyFont="1" applyFill="1" applyBorder="1" applyAlignment="1">
      <alignment horizontal="center" vertical="center"/>
    </xf>
    <xf numFmtId="189" fontId="24" fillId="0" borderId="7" xfId="2003" applyNumberFormat="1" applyFont="1" applyFill="1" applyBorder="1" applyAlignment="1">
      <alignment horizontal="center" vertical="center"/>
    </xf>
    <xf numFmtId="176" fontId="22" fillId="3" borderId="25" xfId="322" applyNumberFormat="1" applyFont="1" applyFill="1" applyBorder="1" applyAlignment="1">
      <alignment horizontal="center" vertical="center" wrapText="1"/>
    </xf>
    <xf numFmtId="189" fontId="24" fillId="0" borderId="9" xfId="2207" applyNumberFormat="1" applyFont="1" applyFill="1" applyBorder="1" applyAlignment="1">
      <alignment horizontal="center" vertical="center"/>
    </xf>
    <xf numFmtId="189" fontId="24" fillId="0" borderId="9" xfId="2003" applyNumberFormat="1" applyFont="1" applyFill="1" applyBorder="1" applyAlignment="1">
      <alignment horizontal="center" vertical="center"/>
    </xf>
    <xf numFmtId="49" fontId="24" fillId="0" borderId="25" xfId="322" applyNumberFormat="1" applyFont="1" applyBorder="1" applyAlignment="1">
      <alignment horizontal="center" vertical="center" wrapText="1"/>
    </xf>
    <xf numFmtId="49" fontId="15" fillId="0" borderId="25" xfId="322" applyNumberFormat="1" applyFont="1" applyBorder="1" applyAlignment="1">
      <alignment horizontal="left" vertical="center" wrapText="1"/>
    </xf>
    <xf numFmtId="49" fontId="24" fillId="0" borderId="25" xfId="322" applyNumberFormat="1" applyFont="1" applyBorder="1" applyAlignment="1">
      <alignment horizontal="left" vertical="center" wrapText="1"/>
    </xf>
    <xf numFmtId="189" fontId="15" fillId="0" borderId="7" xfId="2207" applyNumberFormat="1" applyFont="1" applyFill="1" applyBorder="1" applyAlignment="1">
      <alignment horizontal="center" vertical="center"/>
    </xf>
    <xf numFmtId="189" fontId="25" fillId="0" borderId="7" xfId="2003" applyNumberFormat="1" applyFont="1" applyFill="1" applyBorder="1" applyAlignment="1">
      <alignment horizontal="center" vertical="center"/>
    </xf>
    <xf numFmtId="49" fontId="15" fillId="0" borderId="12" xfId="322" applyNumberFormat="1" applyFont="1" applyBorder="1" applyAlignment="1">
      <alignment horizontal="center" vertical="center" wrapText="1"/>
    </xf>
    <xf numFmtId="49" fontId="84" fillId="0" borderId="14" xfId="322" applyNumberFormat="1" applyFont="1" applyBorder="1" applyAlignment="1">
      <alignment horizontal="center" vertical="center" wrapText="1"/>
    </xf>
    <xf numFmtId="189" fontId="25" fillId="0" borderId="7" xfId="2207" applyNumberFormat="1" applyFont="1" applyFill="1" applyBorder="1" applyAlignment="1">
      <alignment horizontal="center" vertical="center"/>
    </xf>
    <xf numFmtId="49" fontId="15" fillId="3" borderId="12" xfId="322" applyNumberFormat="1" applyFont="1" applyFill="1" applyBorder="1" applyAlignment="1">
      <alignment horizontal="center" vertical="center" wrapText="1"/>
    </xf>
    <xf numFmtId="189" fontId="25" fillId="3" borderId="7" xfId="2207" applyNumberFormat="1" applyFont="1" applyFill="1" applyBorder="1" applyAlignment="1">
      <alignment horizontal="center" vertical="center"/>
    </xf>
    <xf numFmtId="188" fontId="25" fillId="3" borderId="7" xfId="2207" applyNumberFormat="1" applyFont="1" applyFill="1" applyBorder="1" applyAlignment="1">
      <alignment horizontal="center" vertical="center"/>
    </xf>
    <xf numFmtId="188" fontId="90" fillId="3" borderId="7" xfId="2207" applyNumberFormat="1" applyFont="1" applyFill="1" applyBorder="1" applyAlignment="1">
      <alignment horizontal="center" vertical="center"/>
    </xf>
    <xf numFmtId="189" fontId="90" fillId="0" borderId="7" xfId="2207" applyNumberFormat="1" applyFont="1" applyFill="1" applyBorder="1" applyAlignment="1">
      <alignment horizontal="center" vertical="center"/>
    </xf>
    <xf numFmtId="189" fontId="90" fillId="0" borderId="7" xfId="2003" applyNumberFormat="1" applyFont="1" applyFill="1" applyBorder="1" applyAlignment="1">
      <alignment horizontal="center" vertical="center"/>
    </xf>
    <xf numFmtId="49" fontId="90" fillId="0" borderId="7" xfId="322" applyNumberFormat="1" applyFont="1" applyBorder="1" applyAlignment="1">
      <alignment horizontal="center" vertical="center" wrapText="1"/>
    </xf>
    <xf numFmtId="49" fontId="90" fillId="0" borderId="12" xfId="322" applyNumberFormat="1" applyFont="1" applyBorder="1" applyAlignment="1">
      <alignment horizontal="center" vertical="center" wrapText="1"/>
    </xf>
    <xf numFmtId="49" fontId="90" fillId="3" borderId="12" xfId="322" applyNumberFormat="1" applyFont="1" applyFill="1" applyBorder="1" applyAlignment="1">
      <alignment horizontal="center" vertical="center" wrapText="1"/>
    </xf>
    <xf numFmtId="189" fontId="15" fillId="3" borderId="7" xfId="2207" applyNumberFormat="1" applyFont="1" applyFill="1" applyBorder="1" applyAlignment="1">
      <alignment horizontal="center" vertical="center"/>
    </xf>
    <xf numFmtId="188" fontId="15" fillId="3" borderId="7" xfId="2207" applyNumberFormat="1" applyFont="1" applyFill="1" applyBorder="1" applyAlignment="1">
      <alignment horizontal="center" vertical="center"/>
    </xf>
    <xf numFmtId="176" fontId="73" fillId="0" borderId="17" xfId="322" applyNumberFormat="1" applyFont="1" applyBorder="1" applyAlignment="1">
      <alignment horizontal="center" vertical="center" wrapText="1"/>
    </xf>
    <xf numFmtId="176" fontId="25" fillId="0" borderId="17" xfId="322" applyNumberFormat="1" applyFont="1" applyBorder="1" applyAlignment="1">
      <alignment horizontal="left" vertical="center" wrapText="1"/>
    </xf>
    <xf numFmtId="176" fontId="73" fillId="0" borderId="7" xfId="322" applyNumberFormat="1" applyFont="1" applyBorder="1" applyAlignment="1">
      <alignment horizontal="center" vertical="center" wrapText="1"/>
    </xf>
    <xf numFmtId="49" fontId="22" fillId="2" borderId="7" xfId="322" applyNumberFormat="1" applyFont="1" applyFill="1" applyBorder="1" applyAlignment="1">
      <alignment horizontal="center" vertical="center" wrapText="1"/>
    </xf>
    <xf numFmtId="49" fontId="23" fillId="2" borderId="7" xfId="322" applyNumberFormat="1" applyFont="1" applyFill="1" applyBorder="1" applyAlignment="1">
      <alignment horizontal="center" vertical="center" wrapText="1"/>
    </xf>
    <xf numFmtId="189" fontId="24" fillId="3" borderId="7" xfId="2208" applyNumberFormat="1" applyFont="1" applyFill="1" applyBorder="1" applyAlignment="1">
      <alignment horizontal="center" vertical="center" wrapText="1"/>
    </xf>
    <xf numFmtId="49" fontId="83" fillId="0" borderId="10" xfId="322" applyNumberFormat="1" applyFont="1" applyBorder="1" applyAlignment="1">
      <alignment horizontal="center" vertical="center"/>
    </xf>
    <xf numFmtId="188" fontId="24" fillId="0" borderId="12" xfId="2207" applyNumberFormat="1" applyFont="1" applyFill="1" applyBorder="1" applyAlignment="1">
      <alignment horizontal="center" vertical="center"/>
    </xf>
    <xf numFmtId="49" fontId="83" fillId="0" borderId="15" xfId="322" applyNumberFormat="1" applyFont="1" applyBorder="1" applyAlignment="1">
      <alignment horizontal="center" vertical="center"/>
    </xf>
    <xf numFmtId="189" fontId="15" fillId="0" borderId="0" xfId="322" applyNumberFormat="1" applyFont="1" applyFill="1" applyAlignment="1">
      <alignment vertical="center"/>
    </xf>
    <xf numFmtId="49" fontId="84" fillId="0" borderId="0" xfId="322" applyNumberFormat="1" applyFont="1" applyBorder="1" applyAlignment="1">
      <alignment horizontal="center" vertical="center" wrapText="1"/>
    </xf>
    <xf numFmtId="188" fontId="24" fillId="0" borderId="7" xfId="2207" applyNumberFormat="1" applyFont="1" applyFill="1" applyBorder="1" applyAlignment="1">
      <alignment horizontal="center" vertical="center"/>
    </xf>
    <xf numFmtId="189" fontId="24" fillId="0" borderId="12" xfId="322" applyNumberFormat="1" applyFont="1" applyBorder="1" applyAlignment="1">
      <alignment horizontal="center" vertical="center" wrapText="1"/>
    </xf>
    <xf numFmtId="49" fontId="84" fillId="0" borderId="0" xfId="322" applyNumberFormat="1" applyFont="1" applyAlignment="1">
      <alignment horizontal="center" vertical="center" wrapText="1"/>
    </xf>
    <xf numFmtId="176" fontId="22" fillId="0" borderId="0" xfId="322" applyNumberFormat="1" applyFont="1" applyFill="1" applyBorder="1" applyAlignment="1">
      <alignment horizontal="center" vertical="center"/>
    </xf>
    <xf numFmtId="189" fontId="24" fillId="0" borderId="25" xfId="322" applyNumberFormat="1" applyFont="1" applyFill="1" applyBorder="1" applyAlignment="1">
      <alignment horizontal="center" vertical="center" wrapText="1"/>
    </xf>
    <xf numFmtId="189" fontId="24" fillId="0" borderId="25" xfId="2208" applyNumberFormat="1" applyFont="1" applyFill="1" applyBorder="1" applyAlignment="1">
      <alignment horizontal="center" vertical="center" wrapText="1"/>
    </xf>
    <xf numFmtId="49" fontId="24" fillId="0" borderId="0" xfId="322" applyNumberFormat="1" applyFont="1" applyFill="1" applyBorder="1" applyAlignment="1">
      <alignment horizontal="center" vertical="center" wrapText="1"/>
    </xf>
    <xf numFmtId="49" fontId="24" fillId="0" borderId="25" xfId="322" applyNumberFormat="1" applyFont="1" applyFill="1" applyBorder="1" applyAlignment="1">
      <alignment horizontal="center" vertical="center" wrapText="1"/>
    </xf>
    <xf numFmtId="49" fontId="10" fillId="0" borderId="25" xfId="322" applyNumberFormat="1" applyFont="1" applyFill="1" applyBorder="1" applyAlignment="1">
      <alignment horizontal="center" vertical="center" wrapText="1"/>
    </xf>
    <xf numFmtId="49" fontId="73" fillId="0" borderId="25" xfId="322" applyNumberFormat="1" applyFont="1" applyFill="1" applyBorder="1" applyAlignment="1">
      <alignment horizontal="center" vertical="center" wrapText="1"/>
    </xf>
    <xf numFmtId="49" fontId="15" fillId="0" borderId="25" xfId="322" applyNumberFormat="1" applyFont="1" applyFill="1" applyBorder="1" applyAlignment="1">
      <alignment horizontal="center" vertical="center" wrapText="1"/>
    </xf>
    <xf numFmtId="49" fontId="15" fillId="0" borderId="0" xfId="322" applyNumberFormat="1" applyFont="1" applyFill="1" applyBorder="1" applyAlignment="1">
      <alignment horizontal="center" vertical="center" wrapText="1"/>
    </xf>
    <xf numFmtId="176" fontId="23" fillId="4" borderId="7" xfId="322" applyNumberFormat="1" applyFont="1" applyFill="1" applyBorder="1" applyAlignment="1">
      <alignment horizontal="center" vertical="center" wrapText="1"/>
    </xf>
    <xf numFmtId="49" fontId="15" fillId="0" borderId="7" xfId="322" applyNumberFormat="1" applyFont="1" applyBorder="1" applyAlignment="1">
      <alignment horizontal="center" vertical="center"/>
    </xf>
    <xf numFmtId="189" fontId="10" fillId="0" borderId="0" xfId="322" applyNumberFormat="1" applyFont="1" applyFill="1" applyBorder="1"/>
    <xf numFmtId="176" fontId="23" fillId="4" borderId="7" xfId="322" applyNumberFormat="1" applyFont="1" applyFill="1" applyBorder="1" applyAlignment="1">
      <alignment horizontal="center" vertical="center"/>
    </xf>
    <xf numFmtId="176" fontId="23" fillId="3" borderId="0" xfId="322" applyNumberFormat="1" applyFont="1" applyFill="1" applyBorder="1" applyAlignment="1">
      <alignment horizontal="center" vertical="center"/>
    </xf>
    <xf numFmtId="188" fontId="24" fillId="3" borderId="0" xfId="2207" applyNumberFormat="1" applyFont="1" applyFill="1" applyBorder="1" applyAlignment="1">
      <alignment horizontal="center" vertical="center"/>
    </xf>
    <xf numFmtId="49" fontId="15" fillId="3" borderId="0" xfId="322" applyNumberFormat="1" applyFont="1" applyFill="1" applyBorder="1" applyAlignment="1">
      <alignment horizontal="center" vertical="center"/>
    </xf>
    <xf numFmtId="49" fontId="10" fillId="0" borderId="0" xfId="322" applyNumberFormat="1" applyFont="1" applyFill="1" applyBorder="1" applyAlignment="1">
      <alignment horizontal="center" vertical="center" wrapText="1"/>
    </xf>
    <xf numFmtId="189" fontId="10" fillId="0" borderId="0" xfId="322" applyNumberFormat="1" applyFont="1" applyFill="1" applyBorder="1" applyAlignment="1">
      <alignment horizontal="left" vertical="center" wrapText="1"/>
    </xf>
    <xf numFmtId="49" fontId="10" fillId="0" borderId="0" xfId="322" applyNumberFormat="1" applyFont="1" applyFill="1" applyBorder="1" applyAlignment="1">
      <alignment horizontal="center"/>
    </xf>
    <xf numFmtId="49" fontId="10" fillId="0" borderId="0" xfId="322" applyNumberFormat="1" applyFont="1" applyFill="1" applyBorder="1" applyAlignment="1">
      <alignment horizontal="center" wrapText="1"/>
    </xf>
    <xf numFmtId="176" fontId="10" fillId="0" borderId="0" xfId="322" applyNumberFormat="1" applyFont="1" applyFill="1" applyBorder="1" applyAlignment="1">
      <alignment horizontal="center" vertical="center" wrapText="1"/>
    </xf>
    <xf numFmtId="189" fontId="10" fillId="0" borderId="0" xfId="322" applyNumberFormat="1" applyFont="1" applyFill="1" applyBorder="1" applyAlignment="1">
      <alignment horizontal="center" vertical="center" wrapText="1"/>
    </xf>
    <xf numFmtId="176" fontId="91" fillId="0" borderId="0" xfId="6" applyNumberFormat="1" applyFont="1" applyFill="1" applyBorder="1" applyAlignment="1" applyProtection="1">
      <alignment horizontal="left" vertical="center" wrapText="1"/>
    </xf>
    <xf numFmtId="176" fontId="10" fillId="0" borderId="0" xfId="322" applyNumberFormat="1" applyFont="1" applyFill="1" applyBorder="1" applyAlignment="1">
      <alignment horizontal="left" vertical="center" wrapText="1"/>
    </xf>
    <xf numFmtId="49" fontId="7" fillId="0" borderId="0" xfId="322" applyNumberFormat="1" applyFont="1" applyFill="1" applyBorder="1" applyAlignment="1">
      <alignment horizontal="center" vertical="center" wrapText="1"/>
    </xf>
    <xf numFmtId="49" fontId="7" fillId="0" borderId="0" xfId="322" applyNumberFormat="1" applyFont="1" applyFill="1" applyBorder="1" applyAlignment="1">
      <alignment horizontal="center" wrapText="1"/>
    </xf>
    <xf numFmtId="176" fontId="10" fillId="0" borderId="0" xfId="322" applyNumberFormat="1" applyFont="1" applyFill="1" applyBorder="1" applyAlignment="1">
      <alignment horizontal="left" vertical="center"/>
    </xf>
    <xf numFmtId="49" fontId="6" fillId="0" borderId="0" xfId="322" applyNumberFormat="1" applyFont="1" applyFill="1" applyAlignment="1">
      <alignment horizontal="center" wrapText="1"/>
    </xf>
    <xf numFmtId="189" fontId="10" fillId="0" borderId="0" xfId="322" applyNumberFormat="1" applyFont="1" applyFill="1" applyBorder="1" applyAlignment="1">
      <alignment horizontal="center" vertical="center"/>
    </xf>
    <xf numFmtId="49" fontId="15" fillId="0" borderId="26" xfId="322" applyNumberFormat="1" applyFont="1" applyBorder="1"/>
    <xf numFmtId="49" fontId="10" fillId="0" borderId="0" xfId="322" applyNumberFormat="1" applyFont="1"/>
    <xf numFmtId="49" fontId="15" fillId="0" borderId="26" xfId="322" applyNumberFormat="1" applyFont="1" applyBorder="1" applyAlignment="1"/>
    <xf numFmtId="49" fontId="10" fillId="0" borderId="0" xfId="322" applyNumberFormat="1" applyFont="1" applyAlignment="1"/>
    <xf numFmtId="49" fontId="15" fillId="0" borderId="26" xfId="322" applyNumberFormat="1" applyFont="1" applyBorder="1" applyAlignment="1">
      <alignment vertical="center"/>
    </xf>
    <xf numFmtId="49" fontId="10" fillId="0" borderId="0" xfId="322" applyNumberFormat="1" applyFont="1" applyAlignment="1">
      <alignment vertical="center"/>
    </xf>
    <xf numFmtId="189" fontId="10" fillId="0" borderId="0" xfId="322" applyNumberFormat="1" applyFont="1" applyFill="1" applyBorder="1" applyAlignment="1">
      <alignment horizontal="center"/>
    </xf>
    <xf numFmtId="189" fontId="10" fillId="0" borderId="0" xfId="322" applyNumberFormat="1" applyFont="1" applyFill="1" applyBorder="1" applyAlignment="1"/>
    <xf numFmtId="189" fontId="10" fillId="0" borderId="0" xfId="6" applyNumberFormat="1" applyFont="1" applyFill="1" applyBorder="1" applyAlignment="1" applyProtection="1">
      <alignment horizontal="left" vertical="center"/>
    </xf>
    <xf numFmtId="49" fontId="9" fillId="0" borderId="26" xfId="322" applyNumberFormat="1" applyFont="1" applyBorder="1" applyAlignment="1">
      <alignment horizontal="left"/>
    </xf>
    <xf numFmtId="176" fontId="4" fillId="0" borderId="0" xfId="322" applyNumberFormat="1" applyFont="1" applyFill="1" applyBorder="1" applyAlignment="1">
      <alignment horizontal="center" vertical="center" wrapText="1"/>
    </xf>
    <xf numFmtId="189" fontId="4" fillId="0" borderId="0" xfId="322" applyNumberFormat="1" applyFont="1" applyFill="1" applyBorder="1" applyAlignment="1">
      <alignment horizontal="center"/>
    </xf>
    <xf numFmtId="189" fontId="4" fillId="0" borderId="0" xfId="322" applyNumberFormat="1" applyFont="1" applyFill="1" applyBorder="1" applyAlignment="1"/>
    <xf numFmtId="189" fontId="4" fillId="0" borderId="0" xfId="6" applyNumberFormat="1" applyFont="1" applyFill="1" applyBorder="1" applyAlignment="1" applyProtection="1">
      <alignment horizontal="left" vertical="center"/>
    </xf>
    <xf numFmtId="189" fontId="4" fillId="0" borderId="0" xfId="322" applyNumberFormat="1" applyFont="1" applyFill="1" applyBorder="1" applyAlignment="1">
      <alignment horizontal="center" vertical="center"/>
    </xf>
    <xf numFmtId="49" fontId="4" fillId="0" borderId="0" xfId="322" applyNumberFormat="1" applyFont="1" applyFill="1" applyBorder="1" applyAlignment="1">
      <alignment horizontal="center" wrapText="1"/>
    </xf>
    <xf numFmtId="49" fontId="4" fillId="0" borderId="0" xfId="322" applyNumberFormat="1" applyFont="1" applyFill="1" applyBorder="1" applyAlignment="1">
      <alignment horizontal="center" vertical="center" wrapText="1"/>
    </xf>
    <xf numFmtId="49" fontId="3" fillId="0" borderId="0" xfId="322" applyNumberFormat="1" applyFont="1" applyFill="1" applyBorder="1" applyAlignment="1">
      <alignment horizontal="center" vertical="center" wrapText="1"/>
    </xf>
    <xf numFmtId="49" fontId="26" fillId="0" borderId="0" xfId="322" applyNumberFormat="1" applyFont="1" applyFill="1" applyBorder="1" applyAlignment="1">
      <alignment horizontal="center" vertical="center" wrapText="1"/>
    </xf>
    <xf numFmtId="49" fontId="26" fillId="0" borderId="26" xfId="322" applyNumberFormat="1" applyFont="1" applyBorder="1" applyAlignment="1">
      <alignment horizontal="left"/>
    </xf>
    <xf numFmtId="49" fontId="26" fillId="0" borderId="0" xfId="322" applyNumberFormat="1" applyFont="1" applyBorder="1" applyAlignment="1">
      <alignment wrapText="1"/>
    </xf>
    <xf numFmtId="49" fontId="26" fillId="0" borderId="0" xfId="322" applyNumberFormat="1" applyFont="1" applyAlignment="1">
      <alignment horizontal="center" vertical="center" wrapText="1"/>
    </xf>
    <xf numFmtId="49" fontId="9" fillId="0" borderId="28" xfId="322" applyNumberFormat="1" applyFont="1" applyBorder="1" applyAlignment="1">
      <alignment horizontal="left"/>
    </xf>
    <xf numFmtId="49" fontId="9" fillId="0" borderId="29" xfId="322" applyNumberFormat="1" applyFont="1" applyBorder="1" applyAlignment="1">
      <alignment horizontal="left"/>
    </xf>
    <xf numFmtId="49" fontId="9" fillId="0" borderId="30" xfId="322" applyNumberFormat="1" applyFont="1" applyBorder="1" applyAlignment="1">
      <alignment horizontal="left"/>
    </xf>
    <xf numFmtId="49" fontId="3" fillId="0" borderId="0" xfId="322" applyNumberFormat="1" applyFont="1" applyAlignment="1">
      <alignment horizontal="left"/>
    </xf>
    <xf numFmtId="49" fontId="9" fillId="0" borderId="31" xfId="322" applyNumberFormat="1" applyFont="1" applyBorder="1" applyAlignment="1">
      <alignment horizontal="left" vertical="center"/>
    </xf>
    <xf numFmtId="49" fontId="9" fillId="0" borderId="32" xfId="322" applyNumberFormat="1" applyFont="1" applyBorder="1" applyAlignment="1">
      <alignment horizontal="left" vertical="center"/>
    </xf>
    <xf numFmtId="49" fontId="4" fillId="0" borderId="26" xfId="322" applyNumberFormat="1" applyFont="1" applyBorder="1" applyAlignment="1">
      <alignment horizontal="left" vertical="center"/>
    </xf>
    <xf numFmtId="49" fontId="9" fillId="0" borderId="31" xfId="322" applyNumberFormat="1" applyFont="1" applyBorder="1" applyAlignment="1">
      <alignment horizontal="left" vertical="center" wrapText="1"/>
    </xf>
    <xf numFmtId="49" fontId="9" fillId="0" borderId="32" xfId="322" applyNumberFormat="1" applyFont="1" applyBorder="1" applyAlignment="1">
      <alignment horizontal="left" vertical="center" wrapText="1"/>
    </xf>
    <xf numFmtId="49" fontId="26" fillId="0" borderId="0" xfId="322" applyNumberFormat="1" applyFont="1" applyAlignment="1">
      <alignment vertical="center"/>
    </xf>
    <xf numFmtId="49" fontId="9" fillId="0" borderId="26" xfId="322" applyNumberFormat="1" applyFont="1" applyBorder="1" applyAlignment="1">
      <alignment horizontal="left" vertical="top"/>
    </xf>
    <xf numFmtId="49" fontId="9" fillId="0" borderId="31" xfId="322" applyNumberFormat="1" applyFont="1" applyBorder="1" applyAlignment="1">
      <alignment wrapText="1"/>
    </xf>
    <xf numFmtId="49" fontId="9" fillId="0" borderId="0" xfId="322" applyNumberFormat="1" applyFont="1" applyBorder="1" applyAlignment="1">
      <alignment wrapText="1"/>
    </xf>
    <xf numFmtId="49" fontId="9" fillId="0" borderId="32" xfId="322" applyNumberFormat="1" applyFont="1" applyBorder="1" applyAlignment="1">
      <alignment wrapText="1"/>
    </xf>
    <xf numFmtId="49" fontId="4" fillId="0" borderId="0" xfId="322" applyNumberFormat="1" applyFont="1" applyAlignment="1">
      <alignment horizontal="left" vertical="top"/>
    </xf>
    <xf numFmtId="49" fontId="9" fillId="0" borderId="31" xfId="322" applyNumberFormat="1" applyFont="1" applyBorder="1" applyAlignment="1">
      <alignment horizontal="left" wrapText="1"/>
    </xf>
    <xf numFmtId="49" fontId="9" fillId="0" borderId="0" xfId="322" applyNumberFormat="1" applyFont="1" applyBorder="1" applyAlignment="1">
      <alignment horizontal="left" wrapText="1"/>
    </xf>
    <xf numFmtId="49" fontId="9" fillId="0" borderId="32" xfId="322" applyNumberFormat="1" applyFont="1" applyBorder="1" applyAlignment="1">
      <alignment horizontal="left" wrapText="1"/>
    </xf>
    <xf numFmtId="49" fontId="26" fillId="0" borderId="0" xfId="322" applyNumberFormat="1" applyFont="1" applyAlignment="1">
      <alignment horizontal="left" vertical="center" wrapText="1"/>
    </xf>
    <xf numFmtId="189" fontId="2" fillId="0" borderId="0" xfId="322" applyNumberFormat="1" applyFont="1" applyBorder="1" applyAlignment="1">
      <alignment horizontal="left"/>
    </xf>
    <xf numFmtId="49" fontId="6" fillId="0" borderId="0" xfId="322" applyNumberFormat="1" applyFont="1" applyBorder="1" applyAlignment="1">
      <alignment horizontal="left" wrapText="1"/>
    </xf>
    <xf numFmtId="49" fontId="15" fillId="0" borderId="0" xfId="322" applyNumberFormat="1" applyFont="1" applyBorder="1" applyAlignment="1">
      <alignment horizontal="left" wrapText="1"/>
    </xf>
    <xf numFmtId="49" fontId="2" fillId="0" borderId="32" xfId="322" applyNumberFormat="1" applyFont="1" applyBorder="1" applyAlignment="1">
      <alignment horizontal="left" vertical="center"/>
    </xf>
    <xf numFmtId="49" fontId="29" fillId="0" borderId="0" xfId="322" applyNumberFormat="1" applyFont="1" applyAlignment="1">
      <alignment horizontal="left" vertical="center"/>
    </xf>
    <xf numFmtId="49" fontId="4" fillId="0" borderId="26" xfId="322" applyNumberFormat="1" applyFont="1" applyBorder="1" applyAlignment="1">
      <alignment horizontal="left"/>
    </xf>
    <xf numFmtId="49" fontId="4" fillId="0" borderId="31" xfId="322" applyNumberFormat="1" applyFont="1" applyBorder="1" applyAlignment="1">
      <alignment horizontal="left" vertical="center"/>
    </xf>
    <xf numFmtId="49" fontId="4" fillId="0" borderId="0" xfId="322" applyNumberFormat="1" applyFont="1" applyBorder="1" applyAlignment="1">
      <alignment horizontal="left" vertical="center"/>
    </xf>
    <xf numFmtId="49" fontId="3" fillId="0" borderId="32" xfId="322" applyNumberFormat="1" applyFont="1" applyBorder="1" applyAlignment="1">
      <alignment horizontal="left" vertical="center" wrapText="1"/>
    </xf>
    <xf numFmtId="49" fontId="4" fillId="0" borderId="0" xfId="322" applyNumberFormat="1" applyFont="1" applyBorder="1" applyAlignment="1">
      <alignment horizontal="left" vertical="center" wrapText="1"/>
    </xf>
    <xf numFmtId="49" fontId="67" fillId="0" borderId="26" xfId="322" applyNumberFormat="1" applyFont="1" applyBorder="1" applyAlignment="1">
      <alignment horizontal="left"/>
    </xf>
    <xf numFmtId="49" fontId="68" fillId="0" borderId="26" xfId="322" applyNumberFormat="1" applyFont="1" applyBorder="1" applyAlignment="1">
      <alignment horizontal="left"/>
    </xf>
    <xf numFmtId="49" fontId="9" fillId="0" borderId="31" xfId="322" applyNumberFormat="1" applyFont="1" applyBorder="1" applyAlignment="1">
      <alignment horizontal="left" vertical="top" wrapText="1"/>
    </xf>
    <xf numFmtId="49" fontId="9" fillId="0" borderId="0" xfId="322" applyNumberFormat="1" applyFont="1" applyBorder="1" applyAlignment="1">
      <alignment horizontal="left" vertical="top" wrapText="1"/>
    </xf>
    <xf numFmtId="49" fontId="9" fillId="0" borderId="32" xfId="322" applyNumberFormat="1" applyFont="1" applyBorder="1" applyAlignment="1">
      <alignment horizontal="left" vertical="top" wrapText="1"/>
    </xf>
    <xf numFmtId="49" fontId="26" fillId="0" borderId="0" xfId="322" applyNumberFormat="1" applyFont="1" applyAlignment="1">
      <alignment horizontal="left" vertical="top" wrapText="1"/>
    </xf>
    <xf numFmtId="49" fontId="26" fillId="0" borderId="31" xfId="322" applyNumberFormat="1" applyFont="1" applyBorder="1" applyAlignment="1">
      <alignment horizontal="left" vertical="center"/>
    </xf>
    <xf numFmtId="189" fontId="26" fillId="0" borderId="0" xfId="322" applyNumberFormat="1" applyFont="1" applyBorder="1" applyAlignment="1">
      <alignment horizontal="left" wrapText="1"/>
    </xf>
    <xf numFmtId="49" fontId="26" fillId="0" borderId="0" xfId="322" applyNumberFormat="1" applyFont="1" applyBorder="1" applyAlignment="1">
      <alignment horizontal="left" wrapText="1"/>
    </xf>
    <xf numFmtId="49" fontId="26" fillId="0" borderId="0" xfId="322" applyNumberFormat="1" applyFont="1" applyBorder="1" applyAlignment="1">
      <alignment horizontal="left" vertical="center" wrapText="1"/>
    </xf>
    <xf numFmtId="49" fontId="24" fillId="0" borderId="0" xfId="322" applyNumberFormat="1" applyFont="1" applyBorder="1" applyAlignment="1">
      <alignment horizontal="left" wrapText="1"/>
    </xf>
    <xf numFmtId="49" fontId="26" fillId="0" borderId="32" xfId="322" applyNumberFormat="1" applyFont="1" applyBorder="1" applyAlignment="1">
      <alignment horizontal="left" vertical="center" wrapText="1"/>
    </xf>
    <xf numFmtId="49" fontId="4" fillId="0" borderId="31" xfId="322" applyNumberFormat="1" applyFont="1" applyBorder="1" applyAlignment="1">
      <alignment horizontal="left" wrapText="1"/>
    </xf>
    <xf numFmtId="49" fontId="4" fillId="0" borderId="0" xfId="322" applyNumberFormat="1" applyFont="1" applyBorder="1" applyAlignment="1">
      <alignment horizontal="left" wrapText="1"/>
    </xf>
    <xf numFmtId="49" fontId="4" fillId="0" borderId="32" xfId="322" applyNumberFormat="1" applyFont="1" applyBorder="1" applyAlignment="1">
      <alignment horizontal="left" wrapText="1"/>
    </xf>
    <xf numFmtId="189" fontId="26" fillId="0" borderId="0" xfId="322" applyNumberFormat="1" applyFont="1" applyBorder="1" applyAlignment="1">
      <alignment horizontal="left" vertical="center"/>
    </xf>
    <xf numFmtId="49" fontId="26" fillId="0" borderId="0" xfId="322" applyNumberFormat="1" applyFont="1" applyBorder="1" applyAlignment="1">
      <alignment horizontal="left" vertical="center"/>
    </xf>
    <xf numFmtId="49" fontId="24" fillId="0" borderId="0" xfId="322" applyNumberFormat="1" applyFont="1" applyBorder="1" applyAlignment="1">
      <alignment horizontal="left" vertical="center"/>
    </xf>
    <xf numFmtId="49" fontId="26" fillId="0" borderId="32" xfId="322" applyNumberFormat="1" applyFont="1" applyBorder="1" applyAlignment="1">
      <alignment horizontal="left" vertical="center"/>
    </xf>
    <xf numFmtId="49" fontId="68" fillId="0" borderId="31" xfId="322" applyNumberFormat="1" applyFont="1" applyBorder="1" applyAlignment="1">
      <alignment horizontal="left" wrapText="1"/>
    </xf>
    <xf numFmtId="49" fontId="68" fillId="0" borderId="0" xfId="322" applyNumberFormat="1" applyFont="1" applyBorder="1" applyAlignment="1">
      <alignment horizontal="left" wrapText="1"/>
    </xf>
    <xf numFmtId="49" fontId="68" fillId="0" borderId="32" xfId="322" applyNumberFormat="1" applyFont="1" applyBorder="1" applyAlignment="1">
      <alignment horizontal="left" wrapText="1"/>
    </xf>
    <xf numFmtId="49" fontId="92" fillId="0" borderId="0" xfId="322" applyNumberFormat="1" applyFont="1" applyAlignment="1">
      <alignment horizontal="left" vertical="center" wrapText="1"/>
    </xf>
    <xf numFmtId="49" fontId="68" fillId="0" borderId="33" xfId="322" applyNumberFormat="1" applyFont="1" applyBorder="1" applyAlignment="1">
      <alignment horizontal="left" wrapText="1"/>
    </xf>
    <xf numFmtId="49" fontId="68" fillId="0" borderId="27" xfId="322" applyNumberFormat="1" applyFont="1" applyBorder="1" applyAlignment="1">
      <alignment horizontal="left" wrapText="1"/>
    </xf>
    <xf numFmtId="49" fontId="68" fillId="0" borderId="34" xfId="322" applyNumberFormat="1" applyFont="1" applyBorder="1" applyAlignment="1">
      <alignment horizontal="left" wrapText="1"/>
    </xf>
    <xf numFmtId="188" fontId="9" fillId="0" borderId="0" xfId="322" applyNumberFormat="1" applyFont="1" applyAlignment="1">
      <alignment horizontal="center" wrapText="1"/>
    </xf>
    <xf numFmtId="49" fontId="69" fillId="0" borderId="0" xfId="322" applyNumberFormat="1" applyFont="1" applyAlignment="1">
      <alignment horizontal="center" vertical="center"/>
    </xf>
    <xf numFmtId="49" fontId="93" fillId="0" borderId="0" xfId="322" applyNumberFormat="1" applyFont="1" applyAlignment="1">
      <alignment horizontal="center" vertical="center"/>
    </xf>
    <xf numFmtId="176" fontId="76" fillId="0" borderId="0" xfId="1843" applyNumberFormat="1" applyFont="1" applyFill="1" applyBorder="1" applyAlignment="1">
      <alignment horizontal="center" vertical="center" wrapText="1"/>
    </xf>
    <xf numFmtId="176" fontId="94" fillId="0" borderId="0" xfId="1843" applyFont="1">
      <alignment vertical="center"/>
    </xf>
    <xf numFmtId="176" fontId="95" fillId="0" borderId="0" xfId="1843">
      <alignment vertical="center"/>
    </xf>
    <xf numFmtId="176" fontId="96" fillId="0" borderId="0" xfId="1843" applyFont="1" applyBorder="1" applyAlignment="1">
      <alignment horizontal="center" vertical="center"/>
    </xf>
    <xf numFmtId="176" fontId="95" fillId="0" borderId="0" xfId="1843" applyBorder="1" applyAlignment="1">
      <alignment horizontal="right" vertical="center"/>
    </xf>
    <xf numFmtId="176" fontId="76" fillId="0" borderId="7" xfId="1843" applyNumberFormat="1" applyFont="1" applyFill="1" applyBorder="1" applyAlignment="1">
      <alignment horizontal="center" vertical="center" wrapText="1"/>
    </xf>
    <xf numFmtId="189" fontId="76" fillId="0" borderId="7" xfId="1843" applyNumberFormat="1" applyFont="1" applyFill="1" applyBorder="1" applyAlignment="1">
      <alignment horizontal="center" vertical="center" wrapText="1"/>
    </xf>
    <xf numFmtId="176" fontId="76" fillId="12" borderId="7" xfId="1843" applyFont="1" applyFill="1" applyBorder="1" applyAlignment="1">
      <alignment horizontal="center" vertical="center" wrapText="1"/>
    </xf>
    <xf numFmtId="176" fontId="76" fillId="12" borderId="7" xfId="1843" applyNumberFormat="1" applyFont="1" applyFill="1" applyBorder="1" applyAlignment="1">
      <alignment horizontal="center" vertical="center" wrapText="1"/>
    </xf>
    <xf numFmtId="189" fontId="76" fillId="12" borderId="7" xfId="1843" applyNumberFormat="1" applyFont="1" applyFill="1" applyBorder="1" applyAlignment="1">
      <alignment horizontal="center" vertical="center" wrapText="1"/>
    </xf>
    <xf numFmtId="176" fontId="76" fillId="0" borderId="7" xfId="1843" applyFont="1" applyBorder="1" applyAlignment="1">
      <alignment horizontal="center" vertical="center" wrapText="1"/>
    </xf>
    <xf numFmtId="176" fontId="97" fillId="0" borderId="7" xfId="1843" applyFont="1" applyBorder="1" applyAlignment="1">
      <alignment horizontal="center" vertical="center" wrapText="1"/>
    </xf>
    <xf numFmtId="176" fontId="76" fillId="0" borderId="8" xfId="1843" applyNumberFormat="1" applyFont="1" applyFill="1" applyBorder="1" applyAlignment="1">
      <alignment horizontal="center" vertical="center" wrapText="1"/>
    </xf>
    <xf numFmtId="176" fontId="76" fillId="0" borderId="8" xfId="1843" applyNumberFormat="1" applyFont="1" applyFill="1" applyBorder="1" applyAlignment="1">
      <alignment horizontal="left" vertical="center" wrapText="1"/>
    </xf>
    <xf numFmtId="176" fontId="76" fillId="0" borderId="12" xfId="1843" applyNumberFormat="1" applyFont="1" applyFill="1" applyBorder="1" applyAlignment="1">
      <alignment horizontal="left" vertical="center" wrapText="1"/>
    </xf>
    <xf numFmtId="176" fontId="95" fillId="0" borderId="0" xfId="1843" applyAlignment="1">
      <alignment vertical="center" wrapText="1"/>
    </xf>
    <xf numFmtId="176" fontId="98" fillId="0" borderId="7" xfId="1843" applyNumberFormat="1" applyFont="1" applyFill="1" applyBorder="1" applyAlignment="1">
      <alignment horizontal="left" vertical="center" wrapText="1"/>
    </xf>
    <xf numFmtId="176" fontId="76" fillId="0" borderId="0" xfId="1843" applyFont="1" applyAlignment="1">
      <alignment horizontal="center" vertical="center"/>
    </xf>
    <xf numFmtId="176" fontId="95" fillId="12" borderId="7" xfId="1843" applyFill="1" applyBorder="1" applyAlignment="1">
      <alignment horizontal="center" vertical="center"/>
    </xf>
    <xf numFmtId="176" fontId="59" fillId="12" borderId="7" xfId="1843" applyFont="1" applyFill="1" applyBorder="1" applyAlignment="1">
      <alignment horizontal="center" vertical="center"/>
    </xf>
    <xf numFmtId="176" fontId="76" fillId="12" borderId="7" xfId="1843" applyFont="1" applyFill="1" applyBorder="1" applyAlignment="1">
      <alignment horizontal="center" vertical="center"/>
    </xf>
    <xf numFmtId="176" fontId="76" fillId="12" borderId="8" xfId="1843" applyFont="1" applyFill="1" applyBorder="1" applyAlignment="1">
      <alignment horizontal="left" vertical="center"/>
    </xf>
    <xf numFmtId="176" fontId="76" fillId="12" borderId="9" xfId="1843" applyFont="1" applyFill="1" applyBorder="1" applyAlignment="1">
      <alignment horizontal="left" vertical="center"/>
    </xf>
    <xf numFmtId="176" fontId="76" fillId="12" borderId="12" xfId="1843" applyFont="1" applyFill="1" applyBorder="1" applyAlignment="1">
      <alignment horizontal="left" vertical="center"/>
    </xf>
    <xf numFmtId="176" fontId="99" fillId="0" borderId="0" xfId="1843" applyFont="1" applyAlignment="1">
      <alignment horizontal="left" vertical="center" wrapText="1"/>
    </xf>
  </cellXfs>
  <cellStyles count="312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 1" xfId="49"/>
    <cellStyle name=" 1 10" xfId="50"/>
    <cellStyle name=" 1 11" xfId="51"/>
    <cellStyle name=" 1 12" xfId="52"/>
    <cellStyle name=" 1 13" xfId="53"/>
    <cellStyle name=" 1 14" xfId="54"/>
    <cellStyle name=" 1 15" xfId="55"/>
    <cellStyle name=" 1 16" xfId="56"/>
    <cellStyle name=" 1 17" xfId="57"/>
    <cellStyle name=" 1 18" xfId="58"/>
    <cellStyle name=" 1 19" xfId="59"/>
    <cellStyle name=" 1 2" xfId="60"/>
    <cellStyle name=" 1 20" xfId="61"/>
    <cellStyle name=" 1 21" xfId="62"/>
    <cellStyle name=" 1 22" xfId="63"/>
    <cellStyle name=" 1 3" xfId="64"/>
    <cellStyle name=" 1 4" xfId="65"/>
    <cellStyle name=" 1 5" xfId="66"/>
    <cellStyle name=" 1 6" xfId="67"/>
    <cellStyle name=" 1 7" xfId="68"/>
    <cellStyle name=" 1 8" xfId="69"/>
    <cellStyle name=" 1 9" xfId="70"/>
    <cellStyle name="_x0002_._x0011__x0002_._x001b__x0002_ _x0015_%_x0018__x0001_" xfId="71"/>
    <cellStyle name="@ET_Style?.recordheader" xfId="72"/>
    <cellStyle name="_081209环世捷运报价单" xfId="73"/>
    <cellStyle name="_11.1" xfId="74"/>
    <cellStyle name="_31" xfId="75"/>
    <cellStyle name="_31 2" xfId="76"/>
    <cellStyle name="_31 3" xfId="77"/>
    <cellStyle name="_AA" xfId="78"/>
    <cellStyle name="_AC协议价格071204" xfId="79"/>
    <cellStyle name="_ALL-LINK NEW RATE -FEB.03,2009" xfId="80"/>
    <cellStyle name="_APC RATES  JAN 3.2008," xfId="81"/>
    <cellStyle name="_APC RATES  MAR 1.2008," xfId="82"/>
    <cellStyle name="_APC RATES 1 MAY.2007," xfId="83"/>
    <cellStyle name="_APC RATES 5 SEP.2007," xfId="84"/>
    <cellStyle name="_APC RATES 8 OCT.2007," xfId="85"/>
    <cellStyle name="_APC RATES 9 Apr.2007," xfId="86"/>
    <cellStyle name="_APC RATES Oct 6.2008" xfId="87"/>
    <cellStyle name="_AY SK CX北京报价" xfId="88"/>
    <cellStyle name="_BSSY090204报价" xfId="89"/>
    <cellStyle name="_DEC" xfId="90"/>
    <cellStyle name="_ET_STYLE_NoName_00_" xfId="91"/>
    <cellStyle name="_ET_STYLE_NoName_00_ 10" xfId="92"/>
    <cellStyle name="_ET_STYLE_NoName_00_ 11" xfId="93"/>
    <cellStyle name="_ET_STYLE_NoName_00_ 12" xfId="94"/>
    <cellStyle name="_ET_STYLE_NoName_00_ 13" xfId="95"/>
    <cellStyle name="_ET_STYLE_NoName_00_ 14" xfId="96"/>
    <cellStyle name="_ET_STYLE_NoName_00_ 15" xfId="97"/>
    <cellStyle name="_ET_STYLE_NoName_00_ 16" xfId="98"/>
    <cellStyle name="_ET_STYLE_NoName_00_ 17" xfId="99"/>
    <cellStyle name="_ET_STYLE_NoName_00_ 18" xfId="100"/>
    <cellStyle name="_ET_STYLE_NoName_00_ 19" xfId="101"/>
    <cellStyle name="_ET_STYLE_NoName_00_ 2" xfId="102"/>
    <cellStyle name="_ET_STYLE_NoName_00_ 20" xfId="103"/>
    <cellStyle name="_ET_STYLE_NoName_00_ 21" xfId="104"/>
    <cellStyle name="_ET_STYLE_NoName_00_ 3" xfId="105"/>
    <cellStyle name="_ET_STYLE_NoName_00_ 4" xfId="106"/>
    <cellStyle name="_ET_STYLE_NoName_00_ 5" xfId="107"/>
    <cellStyle name="_ET_STYLE_NoName_00_ 6" xfId="108"/>
    <cellStyle name="_ET_STYLE_NoName_00_ 7" xfId="109"/>
    <cellStyle name="_ET_STYLE_NoName_00_ 8" xfId="110"/>
    <cellStyle name="_ET_STYLE_NoName_00_ 9" xfId="111"/>
    <cellStyle name="_ET_STYLE_NoName_00__081229环世捷运报价单" xfId="112"/>
    <cellStyle name="_ET_STYLE_NoName_00__090109上海以外国内其它中转点" xfId="113"/>
    <cellStyle name="_ET_STYLE_NoName_00__LLF同行报价 2009-02-02" xfId="114"/>
    <cellStyle name="_ET_STYLE_NoName_00__SHY欧洲线销售价03.JUN.08" xfId="115"/>
    <cellStyle name="_ET_STYLE_NoName_00__SHY欧洲线销售价03.JUN.08_081229环世捷运报价单" xfId="116"/>
    <cellStyle name="_ET_STYLE_NoName_00__广州LH" xfId="117"/>
    <cellStyle name="_ET_STYLE_NoName_00__航班时刻表" xfId="118"/>
    <cellStyle name="_ET_STYLE_NoName_00__进口及其它服务费" xfId="119"/>
    <cellStyle name="_ET_STYLE_NoName_00__上海林德报价0427" xfId="120"/>
    <cellStyle name="_ETS2009.01.19" xfId="121"/>
    <cellStyle name="_jms 01'nov 报价" xfId="122"/>
    <cellStyle name="_KZ销售价及卡车中转点一览表(20070918)" xfId="123"/>
    <cellStyle name="_KZ销售价及卡车中转点一览表(20070918)_(美线价 格更改）" xfId="124"/>
    <cellStyle name="_KZ销售价及卡车中转点一览表(20070918)_9w" xfId="125"/>
    <cellStyle name="_KZ销售价及卡车中转点一览表(20070918)_AI(1)" xfId="126"/>
    <cellStyle name="_KZ销售价及卡车中转点一览表(20070918)_AI(2)" xfId="127"/>
    <cellStyle name="_KZ销售价及卡车中转点一览表(20070918)_AI(3)" xfId="128"/>
    <cellStyle name="_KZ销售价及卡车中转点一览表(20070918)_AI(4)" xfId="129"/>
    <cellStyle name="_KZ销售价及卡车中转点一览表(20070918)_Book1" xfId="130"/>
    <cellStyle name="_KZ销售价及卡车中转点一览表(20070918)_Book2" xfId="131"/>
    <cellStyle name="_KZ销售价及卡车中转点一览表(20070918)_Book3" xfId="132"/>
    <cellStyle name="_KZ销售价及卡车中转点一览表(20070918)_cmn" xfId="133"/>
    <cellStyle name="_KZ销售价及卡车中转点一览表(20070918)_CMN专线" xfId="134"/>
    <cellStyle name="_KZ销售价及卡车中转点一览表(20070918)_cz广州" xfId="135"/>
    <cellStyle name="_KZ销售价及卡车中转点一览表(20070918)_cz广州(3)" xfId="136"/>
    <cellStyle name="_KZ销售价及卡车中转点一览表(20070918)_CZ广州中转航班" xfId="137"/>
    <cellStyle name="_KZ销售价及卡车中转点一览表(20070918)_EY" xfId="138"/>
    <cellStyle name="_KZ销售价及卡车中转点一览表(20070918)_EY(1)" xfId="139"/>
    <cellStyle name="_KZ销售价及卡车中转点一览表(20070918)_EY(2)" xfId="140"/>
    <cellStyle name="_KZ销售价及卡车中转点一览表(20070918)_EY(3)" xfId="141"/>
    <cellStyle name="_KZ销售价及卡车中转点一览表(20070918)_EY报价" xfId="142"/>
    <cellStyle name="_KZ销售价及卡车中转点一览表(20070918)_ika" xfId="143"/>
    <cellStyle name="_KZ销售价及卡车中转点一览表(20070918)_IKA(2)" xfId="144"/>
    <cellStyle name="_KZ销售价及卡车中转点一览表(20070918)_JI" xfId="145"/>
    <cellStyle name="_KZ销售价及卡车中转点一览表(20070918)_JI(1)" xfId="146"/>
    <cellStyle name="_KZ销售价及卡车中转点一览表(20070918)_JI(2)" xfId="147"/>
    <cellStyle name="_KZ销售价及卡车中转点一览表(20070918)_JI(3)" xfId="148"/>
    <cellStyle name="_KZ销售价及卡车中转点一览表(20070918)_JI(4)" xfId="149"/>
    <cellStyle name="_KZ销售价及卡车中转点一览表(20070918)_QR" xfId="150"/>
    <cellStyle name="_KZ销售价及卡车中转点一览表(20070918)_SU(1)" xfId="151"/>
    <cellStyle name="_KZ销售价及卡车中转点一览表(20070918)_SV" xfId="152"/>
    <cellStyle name="_KZ销售价及卡车中转点一览表(20070918)_sv(1)" xfId="153"/>
    <cellStyle name="_KZ销售价及卡车中转点一览表(20070918)_sv(2)" xfId="154"/>
    <cellStyle name="_KZ销售价及卡车中转点一览表(20070918)_UPS" xfId="155"/>
    <cellStyle name="_KZ销售价及卡车中转点一览表(20070918)_UW" xfId="156"/>
    <cellStyle name="_KZ销售价及卡车中转点一览表(20070918)_UW(1)" xfId="157"/>
    <cellStyle name="_KZ销售价及卡车中转点一览表(20070918)_W5-IKA" xfId="158"/>
    <cellStyle name="_LLF同行报价 2009-02-02" xfId="159"/>
    <cellStyle name="_Public Rate" xfId="160"/>
    <cellStyle name="_RATE 华北公司销售价" xfId="161"/>
    <cellStyle name="_RATE 华北公司销售价 (3)" xfId="162"/>
    <cellStyle name="_Sheet1" xfId="163"/>
    <cellStyle name="_SK包板" xfId="164"/>
    <cellStyle name="_The Public Rate" xfId="165"/>
    <cellStyle name="_百福运通代理报价.JAN.08" xfId="166"/>
    <cellStyle name="_北京均辉新运价表放单1月16日" xfId="167"/>
    <cellStyle name="_北京均辉新运价表放单1月16日_(美线价 格更改）" xfId="168"/>
    <cellStyle name="_北京均辉新运价表放单1月16日_9w" xfId="169"/>
    <cellStyle name="_北京均辉新运价表放单1月16日_AI(1)" xfId="170"/>
    <cellStyle name="_北京均辉新运价表放单1月16日_AI(2)" xfId="171"/>
    <cellStyle name="_北京均辉新运价表放单1月16日_AI(3)" xfId="172"/>
    <cellStyle name="_北京均辉新运价表放单1月16日_AI(4)" xfId="173"/>
    <cellStyle name="_北京均辉新运价表放单1月16日_Book1" xfId="174"/>
    <cellStyle name="_北京均辉新运价表放单1月16日_Book2" xfId="175"/>
    <cellStyle name="_北京均辉新运价表放单1月16日_Book3" xfId="176"/>
    <cellStyle name="_北京均辉新运价表放单1月16日_cmn" xfId="177"/>
    <cellStyle name="_北京均辉新运价表放单1月16日_CMN专线" xfId="178"/>
    <cellStyle name="_北京均辉新运价表放单1月16日_cz广州" xfId="179"/>
    <cellStyle name="_北京均辉新运价表放单1月16日_cz广州(3)" xfId="180"/>
    <cellStyle name="_北京均辉新运价表放单1月16日_CZ广州中转航班" xfId="181"/>
    <cellStyle name="_北京均辉新运价表放单1月16日_EY" xfId="182"/>
    <cellStyle name="_北京均辉新运价表放单1月16日_EY(1)" xfId="183"/>
    <cellStyle name="_北京均辉新运价表放单1月16日_EY(2)" xfId="184"/>
    <cellStyle name="_北京均辉新运价表放单1月16日_EY(3)" xfId="185"/>
    <cellStyle name="_北京均辉新运价表放单1月16日_EY报价" xfId="186"/>
    <cellStyle name="_北京均辉新运价表放单1月16日_ika" xfId="187"/>
    <cellStyle name="_北京均辉新运价表放单1月16日_IKA(2)" xfId="188"/>
    <cellStyle name="_北京均辉新运价表放单1月16日_JI" xfId="189"/>
    <cellStyle name="_北京均辉新运价表放单1月16日_JI(1)" xfId="190"/>
    <cellStyle name="_北京均辉新运价表放单1月16日_JI(2)" xfId="191"/>
    <cellStyle name="_北京均辉新运价表放单1月16日_JI(3)" xfId="192"/>
    <cellStyle name="_北京均辉新运价表放单1月16日_JI(4)" xfId="193"/>
    <cellStyle name="_北京均辉新运价表放单1月16日_QR" xfId="194"/>
    <cellStyle name="_北京均辉新运价表放单1月16日_SU(1)" xfId="195"/>
    <cellStyle name="_北京均辉新运价表放单1月16日_SV" xfId="196"/>
    <cellStyle name="_北京均辉新运价表放单1月16日_sv(1)" xfId="197"/>
    <cellStyle name="_北京均辉新运价表放单1月16日_sv(2)" xfId="198"/>
    <cellStyle name="_北京均辉新运价表放单1月16日_UPS" xfId="199"/>
    <cellStyle name="_北京均辉新运价表放单1月16日_UW" xfId="200"/>
    <cellStyle name="_北京均辉新运价表放单1月16日_UW(1)" xfId="201"/>
    <cellStyle name="_北京均辉新运价表放单1月16日_W5-IKA" xfId="202"/>
    <cellStyle name="_副本2008-11-06无锡中旅（上海）销售价格_2008-11-05-17-47-46-890" xfId="203"/>
    <cellStyle name="_副本TOP-YGR北京运价20110727" xfId="204"/>
    <cellStyle name="_副本TOP-YGR北京运价20110727_东亚及澳洲" xfId="205"/>
    <cellStyle name="_海程邦达北京空出价格081006-BEIJING" xfId="206"/>
    <cellStyle name="_海程邦达北京空出价格081006-BEIJING_(美线价 格更改）" xfId="207"/>
    <cellStyle name="_海程邦达北京空出价格081006-BEIJING_9w" xfId="208"/>
    <cellStyle name="_海程邦达北京空出价格081006-BEIJING_AI(1)" xfId="209"/>
    <cellStyle name="_海程邦达北京空出价格081006-BEIJING_AI(2)" xfId="210"/>
    <cellStyle name="_海程邦达北京空出价格081006-BEIJING_AI(3)" xfId="211"/>
    <cellStyle name="_海程邦达北京空出价格081006-BEIJING_AI(4)" xfId="212"/>
    <cellStyle name="_海程邦达北京空出价格081006-BEIJING_Book1" xfId="213"/>
    <cellStyle name="_海程邦达北京空出价格081006-BEIJING_Book2" xfId="214"/>
    <cellStyle name="_海程邦达北京空出价格081006-BEIJING_Book3" xfId="215"/>
    <cellStyle name="_海程邦达北京空出价格081006-BEIJING_cmn" xfId="216"/>
    <cellStyle name="_海程邦达北京空出价格081006-BEIJING_CMN专线" xfId="217"/>
    <cellStyle name="_海程邦达北京空出价格081006-BEIJING_cz广州" xfId="218"/>
    <cellStyle name="_海程邦达北京空出价格081006-BEIJING_cz广州(3)" xfId="219"/>
    <cellStyle name="_海程邦达北京空出价格081006-BEIJING_CZ广州中转航班" xfId="220"/>
    <cellStyle name="_海程邦达北京空出价格081006-BEIJING_EY" xfId="221"/>
    <cellStyle name="_海程邦达北京空出价格081006-BEIJING_EY(1)" xfId="222"/>
    <cellStyle name="_海程邦达北京空出价格081006-BEIJING_EY(2)" xfId="223"/>
    <cellStyle name="_海程邦达北京空出价格081006-BEIJING_EY(3)" xfId="224"/>
    <cellStyle name="_海程邦达北京空出价格081006-BEIJING_EY报价" xfId="225"/>
    <cellStyle name="_海程邦达北京空出价格081006-BEIJING_ika" xfId="226"/>
    <cellStyle name="_海程邦达北京空出价格081006-BEIJING_IKA(2)" xfId="227"/>
    <cellStyle name="_海程邦达北京空出价格081006-BEIJING_JI" xfId="228"/>
    <cellStyle name="_海程邦达北京空出价格081006-BEIJING_JI(1)" xfId="229"/>
    <cellStyle name="_海程邦达北京空出价格081006-BEIJING_JI(2)" xfId="230"/>
    <cellStyle name="_海程邦达北京空出价格081006-BEIJING_JI(3)" xfId="231"/>
    <cellStyle name="_海程邦达北京空出价格081006-BEIJING_JI(4)" xfId="232"/>
    <cellStyle name="_海程邦达北京空出价格081006-BEIJING_QR" xfId="233"/>
    <cellStyle name="_海程邦达北京空出价格081006-BEIJING_SU(1)" xfId="234"/>
    <cellStyle name="_海程邦达北京空出价格081006-BEIJING_SV" xfId="235"/>
    <cellStyle name="_海程邦达北京空出价格081006-BEIJING_sv(1)" xfId="236"/>
    <cellStyle name="_海程邦达北京空出价格081006-BEIJING_sv(2)" xfId="237"/>
    <cellStyle name="_海程邦达北京空出价格081006-BEIJING_UPS" xfId="238"/>
    <cellStyle name="_海程邦达北京空出价格081006-BEIJING_UW" xfId="239"/>
    <cellStyle name="_海程邦达北京空出价格081006-BEIJING_UW(1)" xfId="240"/>
    <cellStyle name="_海程邦达北京空出价格081006-BEIJING_W5-IKA" xfId="241"/>
    <cellStyle name="_海程邦达北京空出价格081230-BEIJING" xfId="242"/>
    <cellStyle name="_海程邦达北京空出价格081230-BEIJING_(美线价 格更改）" xfId="243"/>
    <cellStyle name="_海程邦达北京空出价格081230-BEIJING_9w" xfId="244"/>
    <cellStyle name="_海程邦达北京空出价格081230-BEIJING_AI(1)" xfId="245"/>
    <cellStyle name="_海程邦达北京空出价格081230-BEIJING_AI(2)" xfId="246"/>
    <cellStyle name="_海程邦达北京空出价格081230-BEIJING_AI(3)" xfId="247"/>
    <cellStyle name="_海程邦达北京空出价格081230-BEIJING_AI(4)" xfId="248"/>
    <cellStyle name="_海程邦达北京空出价格081230-BEIJING_Book1" xfId="249"/>
    <cellStyle name="_海程邦达北京空出价格081230-BEIJING_Book2" xfId="250"/>
    <cellStyle name="_海程邦达北京空出价格081230-BEIJING_Book3" xfId="251"/>
    <cellStyle name="_海程邦达北京空出价格081230-BEIJING_cmn" xfId="252"/>
    <cellStyle name="_海程邦达北京空出价格081230-BEIJING_CMN专线" xfId="253"/>
    <cellStyle name="_海程邦达北京空出价格081230-BEIJING_cz广州" xfId="254"/>
    <cellStyle name="_海程邦达北京空出价格081230-BEIJING_cz广州(3)" xfId="255"/>
    <cellStyle name="_海程邦达北京空出价格081230-BEIJING_CZ广州中转航班" xfId="256"/>
    <cellStyle name="_海程邦达北京空出价格081230-BEIJING_EY" xfId="257"/>
    <cellStyle name="_海程邦达北京空出价格081230-BEIJING_EY(1)" xfId="258"/>
    <cellStyle name="_海程邦达北京空出价格081230-BEIJING_EY(2)" xfId="259"/>
    <cellStyle name="_海程邦达北京空出价格081230-BEIJING_EY(3)" xfId="260"/>
    <cellStyle name="_海程邦达北京空出价格081230-BEIJING_EY报价" xfId="261"/>
    <cellStyle name="_海程邦达北京空出价格081230-BEIJING_ika" xfId="262"/>
    <cellStyle name="_海程邦达北京空出价格081230-BEIJING_IKA(2)" xfId="263"/>
    <cellStyle name="_海程邦达北京空出价格081230-BEIJING_JI" xfId="264"/>
    <cellStyle name="_海程邦达北京空出价格081230-BEIJING_JI(1)" xfId="265"/>
    <cellStyle name="_海程邦达北京空出价格081230-BEIJING_JI(2)" xfId="266"/>
    <cellStyle name="_海程邦达北京空出价格081230-BEIJING_JI(3)" xfId="267"/>
    <cellStyle name="_海程邦达北京空出价格081230-BEIJING_JI(4)" xfId="268"/>
    <cellStyle name="_海程邦达北京空出价格081230-BEIJING_QR" xfId="269"/>
    <cellStyle name="_海程邦达北京空出价格081230-BEIJING_SU(1)" xfId="270"/>
    <cellStyle name="_海程邦达北京空出价格081230-BEIJING_SV" xfId="271"/>
    <cellStyle name="_海程邦达北京空出价格081230-BEIJING_sv(1)" xfId="272"/>
    <cellStyle name="_海程邦达北京空出价格081230-BEIJING_sv(2)" xfId="273"/>
    <cellStyle name="_海程邦达北京空出价格081230-BEIJING_UPS" xfId="274"/>
    <cellStyle name="_海程邦达北京空出价格081230-BEIJING_UW" xfId="275"/>
    <cellStyle name="_海程邦达北京空出价格081230-BEIJING_UW(1)" xfId="276"/>
    <cellStyle name="_海程邦达北京空出价格081230-BEIJING_W5-IKA" xfId="277"/>
    <cellStyle name="_华贸国际报价表2007-11-30.xls(EK调整燃油)" xfId="278"/>
    <cellStyle name="_华贸国际报价表2007-12-05" xfId="279"/>
    <cellStyle name="_上海林德报价0427" xfId="280"/>
    <cellStyle name="_时刻表" xfId="281"/>
    <cellStyle name="_天风 RATE 09'Oct.2007" xfId="282"/>
    <cellStyle name="_天风 RATE 09'Oct.2007_(美线价 格更改）" xfId="283"/>
    <cellStyle name="_天风 RATE 09'Oct.2007_9w" xfId="284"/>
    <cellStyle name="_天风 RATE 09'Oct.2007_AI(1)" xfId="285"/>
    <cellStyle name="_天风 RATE 09'Oct.2007_AI(2)" xfId="286"/>
    <cellStyle name="_天风 RATE 09'Oct.2007_AI(3)" xfId="287"/>
    <cellStyle name="_天风 RATE 09'Oct.2007_AI(4)" xfId="288"/>
    <cellStyle name="_天风 RATE 09'Oct.2007_Book1" xfId="289"/>
    <cellStyle name="_天风 RATE 09'Oct.2007_Book2" xfId="290"/>
    <cellStyle name="_天风 RATE 09'Oct.2007_Book3" xfId="291"/>
    <cellStyle name="_天风 RATE 09'Oct.2007_cmn" xfId="292"/>
    <cellStyle name="_天风 RATE 09'Oct.2007_CMN专线" xfId="293"/>
    <cellStyle name="_天风 RATE 09'Oct.2007_cz广州" xfId="294"/>
    <cellStyle name="_天风 RATE 09'Oct.2007_cz广州(3)" xfId="295"/>
    <cellStyle name="_天风 RATE 09'Oct.2007_CZ广州中转航班" xfId="296"/>
    <cellStyle name="_天风 RATE 09'Oct.2007_CZ广州中转航班_EY" xfId="297"/>
    <cellStyle name="_天风 RATE 09'Oct.2007_CZ广州中转航班_EY_1" xfId="298"/>
    <cellStyle name="_天风 RATE 09'Oct.2007_CZ广州中转航班_MK_1" xfId="299"/>
    <cellStyle name="_天风 RATE 09'Oct.2007_CZ广州中转航班_MK_1 2" xfId="300"/>
    <cellStyle name="_天风 RATE 09'Oct.2007_EY" xfId="301"/>
    <cellStyle name="_天风 RATE 09'Oct.2007_EY(1)" xfId="302"/>
    <cellStyle name="_天风 RATE 09'Oct.2007_EY(2)" xfId="303"/>
    <cellStyle name="_天风 RATE 09'Oct.2007_EY(3)" xfId="304"/>
    <cellStyle name="_天风 RATE 09'Oct.2007_EY报价" xfId="305"/>
    <cellStyle name="_天风 RATE 09'Oct.2007_ika" xfId="306"/>
    <cellStyle name="_天风 RATE 09'Oct.2007_IKA(2)" xfId="307"/>
    <cellStyle name="_天风 RATE 09'Oct.2007_JI" xfId="308"/>
    <cellStyle name="_天风 RATE 09'Oct.2007_JI(1)" xfId="309"/>
    <cellStyle name="_天风 RATE 09'Oct.2007_JI(2)" xfId="310"/>
    <cellStyle name="_天风 RATE 09'Oct.2007_JI(3)" xfId="311"/>
    <cellStyle name="_天风 RATE 09'Oct.2007_JI(4)" xfId="312"/>
    <cellStyle name="_天风 RATE 09'Oct.2007_QR" xfId="313"/>
    <cellStyle name="_天风 RATE 09'Oct.2007_SU(1)" xfId="314"/>
    <cellStyle name="_天风 RATE 09'Oct.2007_SV" xfId="315"/>
    <cellStyle name="_天风 RATE 09'Oct.2007_sv(1)" xfId="316"/>
    <cellStyle name="_天风 RATE 09'Oct.2007_sv(2)" xfId="317"/>
    <cellStyle name="_天风 RATE 09'Oct.2007_UPS" xfId="318"/>
    <cellStyle name="_天风 RATE 09'Oct.2007_UW" xfId="319"/>
    <cellStyle name="_天风 RATE 09'Oct.2007_UW(1)" xfId="320"/>
    <cellStyle name="_天风 RATE 09'Oct.2007_W5-IKA" xfId="321"/>
    <cellStyle name="0,0_x000d__x000a_NA_x000d__x000a_" xfId="322"/>
    <cellStyle name="0,0_x000d__x000a_NA_x000d__x000a_ 12" xfId="323"/>
    <cellStyle name="0,0_x000d__x000a_NA_x000d__x000a_ 151" xfId="324"/>
    <cellStyle name="0,0_x000d__x000a_NA_x000d__x000a_ 187" xfId="325"/>
    <cellStyle name="0,0_x000d__x000a_NA_x000d__x000a_ 187 10" xfId="326"/>
    <cellStyle name="0,0_x000d__x000a_NA_x000d__x000a_ 187 10 2" xfId="327"/>
    <cellStyle name="0,0_x000d__x000a_NA_x000d__x000a_ 187 2" xfId="328"/>
    <cellStyle name="0,0_x000d__x000a_NA_x000d__x000a_ 2" xfId="329"/>
    <cellStyle name="0,0_x000d__x000a_NA_x000d__x000a_ 2 2" xfId="330"/>
    <cellStyle name="0,0_x000d__x000a_NA_x000d__x000a_ 2 3" xfId="331"/>
    <cellStyle name="0,0_x000d__x000a_NA_x000d__x000a_ 2 3 4 5 2 3" xfId="332"/>
    <cellStyle name="0,0_x000d__x000a_NA_x000d__x000a_ 2 3 5 7" xfId="333"/>
    <cellStyle name="0,0_x000d__x000a_NA_x000d__x000a_ 2 3 7 2 2" xfId="334"/>
    <cellStyle name="0,0_x000d__x000a_NA_x000d__x000a_ 2 7 3 2 2" xfId="335"/>
    <cellStyle name="0,0_x000d__x000a_NA_x000d__x000a_ 217 10" xfId="336"/>
    <cellStyle name="0,0_x000d__x000a_NA_x000d__x000a_ 217 10 2" xfId="337"/>
    <cellStyle name="0,0_x000d__x000a_NA_x000d__x000a_ 3" xfId="338"/>
    <cellStyle name="0,0_x000d__x000a_NA_x000d__x000a_ 32 10" xfId="339"/>
    <cellStyle name="0,0_x000d__x000a_NA_x000d__x000a_ 32 10 2" xfId="340"/>
    <cellStyle name="0,0_x000d__x000a_NA_x000d__x000a_ 4" xfId="341"/>
    <cellStyle name="0,0_x000d__x000a_NA_x000d__x000a_ 5" xfId="342"/>
    <cellStyle name="0,0_x000d__x000a_NA_x000d__x000a_ 6" xfId="343"/>
    <cellStyle name="0,0_x000d__x000a_NA_x000d__x000a_ 7" xfId="344"/>
    <cellStyle name="0,0_x000d__x000a_NA_x000d__x000a_ 71" xfId="345"/>
    <cellStyle name="0,0_x000d__x000a_NA_x000d__x000a_ 8" xfId="346"/>
    <cellStyle name="0,0_x000d__x000a_NA_x000d__x000a__上海CO" xfId="347"/>
    <cellStyle name="0,0_x005f_x000d__x000a_NA_x005f_x000d__x000a_" xfId="348"/>
    <cellStyle name="0,0_x005f_x000d__x005f_x000a_NA_x005f_x000d__x005f_x000a_ 2 3 7 2 2" xfId="349"/>
    <cellStyle name="0,0_x005f_x000d__x005f_x000a_NA_x005f_x000d__x005f_x000a_ 2 7 2 4 2 3" xfId="350"/>
    <cellStyle name="20% - Accent1" xfId="351"/>
    <cellStyle name="20% - Accent1 2" xfId="352"/>
    <cellStyle name="20% - Accent1 3" xfId="353"/>
    <cellStyle name="20% - Accent2" xfId="354"/>
    <cellStyle name="20% - Accent2 2" xfId="355"/>
    <cellStyle name="20% - Accent2 3" xfId="356"/>
    <cellStyle name="20% - Accent3" xfId="357"/>
    <cellStyle name="20% - Accent3 2" xfId="358"/>
    <cellStyle name="20% - Accent3 3" xfId="359"/>
    <cellStyle name="20% - Accent4" xfId="360"/>
    <cellStyle name="20% - Accent4 2" xfId="361"/>
    <cellStyle name="20% - Accent4 3" xfId="362"/>
    <cellStyle name="20% - Accent5" xfId="363"/>
    <cellStyle name="20% - Accent5 2" xfId="364"/>
    <cellStyle name="20% - Accent5 3" xfId="365"/>
    <cellStyle name="20% - Accent6" xfId="366"/>
    <cellStyle name="20% - Accent6 2" xfId="367"/>
    <cellStyle name="20% - Accent6 3" xfId="368"/>
    <cellStyle name="20% - 强调文字颜色 1 10" xfId="369"/>
    <cellStyle name="20% - 强调文字颜色 1 11" xfId="370"/>
    <cellStyle name="20% - 强调文字颜色 1 12" xfId="371"/>
    <cellStyle name="20% - 强调文字颜色 1 13" xfId="372"/>
    <cellStyle name="20% - 强调文字颜色 1 14" xfId="373"/>
    <cellStyle name="20% - 强调文字颜色 1 15" xfId="374"/>
    <cellStyle name="20% - 强调文字颜色 1 16" xfId="375"/>
    <cellStyle name="20% - 强调文字颜色 1 17" xfId="376"/>
    <cellStyle name="20% - 强调文字颜色 1 18" xfId="377"/>
    <cellStyle name="20% - 强调文字颜色 1 19" xfId="378"/>
    <cellStyle name="20% - 强调文字颜色 1 2" xfId="379"/>
    <cellStyle name="20% - 强调文字颜色 1 20" xfId="380"/>
    <cellStyle name="20% - 强调文字颜色 1 21" xfId="381"/>
    <cellStyle name="20% - 强调文字颜色 1 22" xfId="382"/>
    <cellStyle name="20% - 强调文字颜色 1 23" xfId="383"/>
    <cellStyle name="20% - 强调文字颜色 1 24" xfId="384"/>
    <cellStyle name="20% - 强调文字颜色 1 25" xfId="385"/>
    <cellStyle name="20% - 强调文字颜色 1 26" xfId="386"/>
    <cellStyle name="20% - 强调文字颜色 1 27" xfId="387"/>
    <cellStyle name="20% - 强调文字颜色 1 28" xfId="388"/>
    <cellStyle name="20% - 强调文字颜色 1 29" xfId="389"/>
    <cellStyle name="20% - 强调文字颜色 1 3" xfId="390"/>
    <cellStyle name="20% - 强调文字颜色 1 30" xfId="391"/>
    <cellStyle name="20% - 强调文字颜色 1 31" xfId="392"/>
    <cellStyle name="20% - 强调文字颜色 1 32" xfId="393"/>
    <cellStyle name="20% - 强调文字颜色 1 33" xfId="394"/>
    <cellStyle name="20% - 强调文字颜色 1 34" xfId="395"/>
    <cellStyle name="20% - 强调文字颜色 1 35" xfId="396"/>
    <cellStyle name="20% - 强调文字颜色 1 36" xfId="397"/>
    <cellStyle name="20% - 强调文字颜色 1 37" xfId="398"/>
    <cellStyle name="20% - 强调文字颜色 1 38" xfId="399"/>
    <cellStyle name="20% - 强调文字颜色 1 4" xfId="400"/>
    <cellStyle name="20% - 强调文字颜色 1 5" xfId="401"/>
    <cellStyle name="20% - 强调文字颜色 1 6" xfId="402"/>
    <cellStyle name="20% - 强调文字颜色 1 7" xfId="403"/>
    <cellStyle name="20% - 强调文字颜色 1 8" xfId="404"/>
    <cellStyle name="20% - 强调文字颜色 1 9" xfId="405"/>
    <cellStyle name="20% - 强调文字颜色 2 10" xfId="406"/>
    <cellStyle name="20% - 强调文字颜色 2 11" xfId="407"/>
    <cellStyle name="20% - 强调文字颜色 2 12" xfId="408"/>
    <cellStyle name="20% - 强调文字颜色 2 13" xfId="409"/>
    <cellStyle name="20% - 强调文字颜色 2 14" xfId="410"/>
    <cellStyle name="20% - 强调文字颜色 2 15" xfId="411"/>
    <cellStyle name="20% - 强调文字颜色 2 16" xfId="412"/>
    <cellStyle name="20% - 强调文字颜色 2 17" xfId="413"/>
    <cellStyle name="20% - 强调文字颜色 2 18" xfId="414"/>
    <cellStyle name="20% - 强调文字颜色 2 19" xfId="415"/>
    <cellStyle name="20% - 强调文字颜色 2 2" xfId="416"/>
    <cellStyle name="20% - 强调文字颜色 2 20" xfId="417"/>
    <cellStyle name="20% - 强调文字颜色 2 21" xfId="418"/>
    <cellStyle name="20% - 强调文字颜色 2 22" xfId="419"/>
    <cellStyle name="20% - 强调文字颜色 2 23" xfId="420"/>
    <cellStyle name="20% - 强调文字颜色 2 24" xfId="421"/>
    <cellStyle name="20% - 强调文字颜色 2 25" xfId="422"/>
    <cellStyle name="20% - 强调文字颜色 2 26" xfId="423"/>
    <cellStyle name="20% - 强调文字颜色 2 27" xfId="424"/>
    <cellStyle name="20% - 强调文字颜色 2 28" xfId="425"/>
    <cellStyle name="20% - 强调文字颜色 2 29" xfId="426"/>
    <cellStyle name="20% - 强调文字颜色 2 3" xfId="427"/>
    <cellStyle name="20% - 强调文字颜色 2 30" xfId="428"/>
    <cellStyle name="20% - 强调文字颜色 2 31" xfId="429"/>
    <cellStyle name="20% - 强调文字颜色 2 32" xfId="430"/>
    <cellStyle name="20% - 强调文字颜色 2 33" xfId="431"/>
    <cellStyle name="20% - 强调文字颜色 2 34" xfId="432"/>
    <cellStyle name="20% - 强调文字颜色 2 35" xfId="433"/>
    <cellStyle name="20% - 强调文字颜色 2 36" xfId="434"/>
    <cellStyle name="20% - 强调文字颜色 2 37" xfId="435"/>
    <cellStyle name="20% - 强调文字颜色 2 38" xfId="436"/>
    <cellStyle name="20% - 强调文字颜色 2 4" xfId="437"/>
    <cellStyle name="20% - 强调文字颜色 2 5" xfId="438"/>
    <cellStyle name="20% - 强调文字颜色 2 6" xfId="439"/>
    <cellStyle name="20% - 强调文字颜色 2 7" xfId="440"/>
    <cellStyle name="20% - 强调文字颜色 2 8" xfId="441"/>
    <cellStyle name="20% - 强调文字颜色 2 9" xfId="442"/>
    <cellStyle name="20% - 强调文字颜色 3 10" xfId="443"/>
    <cellStyle name="20% - 强调文字颜色 3 11" xfId="444"/>
    <cellStyle name="20% - 强调文字颜色 3 12" xfId="445"/>
    <cellStyle name="20% - 强调文字颜色 3 13" xfId="446"/>
    <cellStyle name="20% - 强调文字颜色 3 14" xfId="447"/>
    <cellStyle name="20% - 强调文字颜色 3 15" xfId="448"/>
    <cellStyle name="20% - 强调文字颜色 3 16" xfId="449"/>
    <cellStyle name="20% - 强调文字颜色 3 17" xfId="450"/>
    <cellStyle name="20% - 强调文字颜色 3 18" xfId="451"/>
    <cellStyle name="20% - 强调文字颜色 3 19" xfId="452"/>
    <cellStyle name="20% - 强调文字颜色 3 2" xfId="453"/>
    <cellStyle name="20% - 强调文字颜色 3 20" xfId="454"/>
    <cellStyle name="20% - 强调文字颜色 3 21" xfId="455"/>
    <cellStyle name="20% - 强调文字颜色 3 22" xfId="456"/>
    <cellStyle name="20% - 强调文字颜色 3 23" xfId="457"/>
    <cellStyle name="20% - 强调文字颜色 3 24" xfId="458"/>
    <cellStyle name="20% - 强调文字颜色 3 25" xfId="459"/>
    <cellStyle name="20% - 强调文字颜色 3 26" xfId="460"/>
    <cellStyle name="20% - 强调文字颜色 3 27" xfId="461"/>
    <cellStyle name="20% - 强调文字颜色 3 28" xfId="462"/>
    <cellStyle name="20% - 强调文字颜色 3 29" xfId="463"/>
    <cellStyle name="20% - 强调文字颜色 3 3" xfId="464"/>
    <cellStyle name="20% - 强调文字颜色 3 30" xfId="465"/>
    <cellStyle name="20% - 强调文字颜色 3 31" xfId="466"/>
    <cellStyle name="20% - 强调文字颜色 3 32" xfId="467"/>
    <cellStyle name="20% - 强调文字颜色 3 33" xfId="468"/>
    <cellStyle name="20% - 强调文字颜色 3 34" xfId="469"/>
    <cellStyle name="20% - 强调文字颜色 3 35" xfId="470"/>
    <cellStyle name="20% - 强调文字颜色 3 36" xfId="471"/>
    <cellStyle name="20% - 强调文字颜色 3 37" xfId="472"/>
    <cellStyle name="20% - 强调文字颜色 3 38" xfId="473"/>
    <cellStyle name="20% - 强调文字颜色 3 4" xfId="474"/>
    <cellStyle name="20% - 强调文字颜色 3 5" xfId="475"/>
    <cellStyle name="20% - 强调文字颜色 3 6" xfId="476"/>
    <cellStyle name="20% - 强调文字颜色 3 7" xfId="477"/>
    <cellStyle name="20% - 强调文字颜色 3 8" xfId="478"/>
    <cellStyle name="20% - 强调文字颜色 3 9" xfId="479"/>
    <cellStyle name="20% - 强调文字颜色 4 10" xfId="480"/>
    <cellStyle name="20% - 强调文字颜色 4 11" xfId="481"/>
    <cellStyle name="20% - 强调文字颜色 4 12" xfId="482"/>
    <cellStyle name="20% - 强调文字颜色 4 13" xfId="483"/>
    <cellStyle name="20% - 强调文字颜色 4 14" xfId="484"/>
    <cellStyle name="20% - 强调文字颜色 4 15" xfId="485"/>
    <cellStyle name="20% - 强调文字颜色 4 16" xfId="486"/>
    <cellStyle name="20% - 强调文字颜色 4 17" xfId="487"/>
    <cellStyle name="20% - 强调文字颜色 4 18" xfId="488"/>
    <cellStyle name="20% - 强调文字颜色 4 19" xfId="489"/>
    <cellStyle name="20% - 强调文字颜色 4 2" xfId="490"/>
    <cellStyle name="20% - 强调文字颜色 4 20" xfId="491"/>
    <cellStyle name="20% - 强调文字颜色 4 21" xfId="492"/>
    <cellStyle name="20% - 强调文字颜色 4 22" xfId="493"/>
    <cellStyle name="20% - 强调文字颜色 4 23" xfId="494"/>
    <cellStyle name="20% - 强调文字颜色 4 24" xfId="495"/>
    <cellStyle name="20% - 强调文字颜色 4 25" xfId="496"/>
    <cellStyle name="20% - 强调文字颜色 4 26" xfId="497"/>
    <cellStyle name="20% - 强调文字颜色 4 27" xfId="498"/>
    <cellStyle name="20% - 强调文字颜色 4 28" xfId="499"/>
    <cellStyle name="20% - 强调文字颜色 4 29" xfId="500"/>
    <cellStyle name="20% - 强调文字颜色 4 3" xfId="501"/>
    <cellStyle name="20% - 强调文字颜色 4 30" xfId="502"/>
    <cellStyle name="20% - 强调文字颜色 4 31" xfId="503"/>
    <cellStyle name="20% - 强调文字颜色 4 32" xfId="504"/>
    <cellStyle name="20% - 强调文字颜色 4 33" xfId="505"/>
    <cellStyle name="20% - 强调文字颜色 4 34" xfId="506"/>
    <cellStyle name="20% - 强调文字颜色 4 35" xfId="507"/>
    <cellStyle name="20% - 强调文字颜色 4 36" xfId="508"/>
    <cellStyle name="20% - 强调文字颜色 4 37" xfId="509"/>
    <cellStyle name="20% - 强调文字颜色 4 38" xfId="510"/>
    <cellStyle name="20% - 强调文字颜色 4 4" xfId="511"/>
    <cellStyle name="20% - 强调文字颜色 4 5" xfId="512"/>
    <cellStyle name="20% - 强调文字颜色 4 6" xfId="513"/>
    <cellStyle name="20% - 强调文字颜色 4 7" xfId="514"/>
    <cellStyle name="20% - 强调文字颜色 4 8" xfId="515"/>
    <cellStyle name="20% - 强调文字颜色 4 9" xfId="516"/>
    <cellStyle name="20% - 强调文字颜色 5 10" xfId="517"/>
    <cellStyle name="20% - 强调文字颜色 5 11" xfId="518"/>
    <cellStyle name="20% - 强调文字颜色 5 12" xfId="519"/>
    <cellStyle name="20% - 强调文字颜色 5 13" xfId="520"/>
    <cellStyle name="20% - 强调文字颜色 5 14" xfId="521"/>
    <cellStyle name="20% - 强调文字颜色 5 15" xfId="522"/>
    <cellStyle name="20% - 强调文字颜色 5 16" xfId="523"/>
    <cellStyle name="20% - 强调文字颜色 5 17" xfId="524"/>
    <cellStyle name="20% - 强调文字颜色 5 18" xfId="525"/>
    <cellStyle name="20% - 强调文字颜色 5 19" xfId="526"/>
    <cellStyle name="20% - 强调文字颜色 5 2" xfId="527"/>
    <cellStyle name="20% - 强调文字颜色 5 20" xfId="528"/>
    <cellStyle name="20% - 强调文字颜色 5 21" xfId="529"/>
    <cellStyle name="20% - 强调文字颜色 5 22" xfId="530"/>
    <cellStyle name="20% - 强调文字颜色 5 23" xfId="531"/>
    <cellStyle name="20% - 强调文字颜色 5 24" xfId="532"/>
    <cellStyle name="20% - 强调文字颜色 5 25" xfId="533"/>
    <cellStyle name="20% - 强调文字颜色 5 26" xfId="534"/>
    <cellStyle name="20% - 强调文字颜色 5 27" xfId="535"/>
    <cellStyle name="20% - 强调文字颜色 5 28" xfId="536"/>
    <cellStyle name="20% - 强调文字颜色 5 29" xfId="537"/>
    <cellStyle name="20% - 强调文字颜色 5 3" xfId="538"/>
    <cellStyle name="20% - 强调文字颜色 5 30" xfId="539"/>
    <cellStyle name="20% - 强调文字颜色 5 31" xfId="540"/>
    <cellStyle name="20% - 强调文字颜色 5 32" xfId="541"/>
    <cellStyle name="20% - 强调文字颜色 5 33" xfId="542"/>
    <cellStyle name="20% - 强调文字颜色 5 34" xfId="543"/>
    <cellStyle name="20% - 强调文字颜色 5 35" xfId="544"/>
    <cellStyle name="20% - 强调文字颜色 5 36" xfId="545"/>
    <cellStyle name="20% - 强调文字颜色 5 37" xfId="546"/>
    <cellStyle name="20% - 强调文字颜色 5 38" xfId="547"/>
    <cellStyle name="20% - 强调文字颜色 5 4" xfId="548"/>
    <cellStyle name="20% - 强调文字颜色 5 5" xfId="549"/>
    <cellStyle name="20% - 强调文字颜色 5 6" xfId="550"/>
    <cellStyle name="20% - 强调文字颜色 5 7" xfId="551"/>
    <cellStyle name="20% - 强调文字颜色 5 8" xfId="552"/>
    <cellStyle name="20% - 强调文字颜色 5 9" xfId="553"/>
    <cellStyle name="20% - 强调文字颜色 6 10" xfId="554"/>
    <cellStyle name="20% - 强调文字颜色 6 11" xfId="555"/>
    <cellStyle name="20% - 强调文字颜色 6 12" xfId="556"/>
    <cellStyle name="20% - 强调文字颜色 6 13" xfId="557"/>
    <cellStyle name="20% - 强调文字颜色 6 14" xfId="558"/>
    <cellStyle name="20% - 强调文字颜色 6 15" xfId="559"/>
    <cellStyle name="20% - 强调文字颜色 6 16" xfId="560"/>
    <cellStyle name="20% - 强调文字颜色 6 17" xfId="561"/>
    <cellStyle name="20% - 强调文字颜色 6 18" xfId="562"/>
    <cellStyle name="20% - 强调文字颜色 6 19" xfId="563"/>
    <cellStyle name="20% - 强调文字颜色 6 2" xfId="564"/>
    <cellStyle name="20% - 强调文字颜色 6 20" xfId="565"/>
    <cellStyle name="20% - 强调文字颜色 6 21" xfId="566"/>
    <cellStyle name="20% - 强调文字颜色 6 22" xfId="567"/>
    <cellStyle name="20% - 强调文字颜色 6 23" xfId="568"/>
    <cellStyle name="20% - 强调文字颜色 6 24" xfId="569"/>
    <cellStyle name="20% - 强调文字颜色 6 25" xfId="570"/>
    <cellStyle name="20% - 强调文字颜色 6 26" xfId="571"/>
    <cellStyle name="20% - 强调文字颜色 6 27" xfId="572"/>
    <cellStyle name="20% - 强调文字颜色 6 28" xfId="573"/>
    <cellStyle name="20% - 强调文字颜色 6 29" xfId="574"/>
    <cellStyle name="20% - 强调文字颜色 6 3" xfId="575"/>
    <cellStyle name="20% - 强调文字颜色 6 30" xfId="576"/>
    <cellStyle name="20% - 强调文字颜色 6 31" xfId="577"/>
    <cellStyle name="20% - 强调文字颜色 6 32" xfId="578"/>
    <cellStyle name="20% - 强调文字颜色 6 33" xfId="579"/>
    <cellStyle name="20% - 强调文字颜色 6 34" xfId="580"/>
    <cellStyle name="20% - 强调文字颜色 6 35" xfId="581"/>
    <cellStyle name="20% - 强调文字颜色 6 36" xfId="582"/>
    <cellStyle name="20% - 强调文字颜色 6 37" xfId="583"/>
    <cellStyle name="20% - 强调文字颜色 6 38" xfId="584"/>
    <cellStyle name="20% - 强调文字颜色 6 4" xfId="585"/>
    <cellStyle name="20% - 强调文字颜色 6 5" xfId="586"/>
    <cellStyle name="20% - 强调文字颜色 6 6" xfId="587"/>
    <cellStyle name="20% - 强调文字颜色 6 7" xfId="588"/>
    <cellStyle name="20% - 强调文字颜色 6 8" xfId="589"/>
    <cellStyle name="20% - 强调文字颜色 6 9" xfId="590"/>
    <cellStyle name="40% - Accent1" xfId="591"/>
    <cellStyle name="40% - Accent1 2" xfId="592"/>
    <cellStyle name="40% - Accent1 3" xfId="593"/>
    <cellStyle name="40% - Accent2" xfId="594"/>
    <cellStyle name="40% - Accent2 2" xfId="595"/>
    <cellStyle name="40% - Accent2 3" xfId="596"/>
    <cellStyle name="40% - Accent3" xfId="597"/>
    <cellStyle name="40% - Accent3 2" xfId="598"/>
    <cellStyle name="40% - Accent3 3" xfId="599"/>
    <cellStyle name="40% - Accent4" xfId="600"/>
    <cellStyle name="40% - Accent4 2" xfId="601"/>
    <cellStyle name="40% - Accent4 3" xfId="602"/>
    <cellStyle name="40% - Accent5" xfId="603"/>
    <cellStyle name="40% - Accent5 2" xfId="604"/>
    <cellStyle name="40% - Accent5 3" xfId="605"/>
    <cellStyle name="40% - Accent6" xfId="606"/>
    <cellStyle name="40% - Accent6 2" xfId="607"/>
    <cellStyle name="40% - Accent6 3" xfId="608"/>
    <cellStyle name="40% - 强调文字颜色 1 10" xfId="609"/>
    <cellStyle name="40% - 强调文字颜色 1 11" xfId="610"/>
    <cellStyle name="40% - 强调文字颜色 1 12" xfId="611"/>
    <cellStyle name="40% - 强调文字颜色 1 13" xfId="612"/>
    <cellStyle name="40% - 强调文字颜色 1 14" xfId="613"/>
    <cellStyle name="40% - 强调文字颜色 1 15" xfId="614"/>
    <cellStyle name="40% - 强调文字颜色 1 16" xfId="615"/>
    <cellStyle name="40% - 强调文字颜色 1 17" xfId="616"/>
    <cellStyle name="40% - 强调文字颜色 1 18" xfId="617"/>
    <cellStyle name="40% - 强调文字颜色 1 19" xfId="618"/>
    <cellStyle name="40% - 强调文字颜色 1 2" xfId="619"/>
    <cellStyle name="40% - 强调文字颜色 1 20" xfId="620"/>
    <cellStyle name="40% - 强调文字颜色 1 21" xfId="621"/>
    <cellStyle name="40% - 强调文字颜色 1 22" xfId="622"/>
    <cellStyle name="40% - 强调文字颜色 1 23" xfId="623"/>
    <cellStyle name="40% - 强调文字颜色 1 24" xfId="624"/>
    <cellStyle name="40% - 强调文字颜色 1 25" xfId="625"/>
    <cellStyle name="40% - 强调文字颜色 1 26" xfId="626"/>
    <cellStyle name="40% - 强调文字颜色 1 27" xfId="627"/>
    <cellStyle name="40% - 强调文字颜色 1 28" xfId="628"/>
    <cellStyle name="40% - 强调文字颜色 1 29" xfId="629"/>
    <cellStyle name="40% - 强调文字颜色 1 3" xfId="630"/>
    <cellStyle name="40% - 强调文字颜色 1 30" xfId="631"/>
    <cellStyle name="40% - 强调文字颜色 1 31" xfId="632"/>
    <cellStyle name="40% - 强调文字颜色 1 32" xfId="633"/>
    <cellStyle name="40% - 强调文字颜色 1 33" xfId="634"/>
    <cellStyle name="40% - 强调文字颜色 1 34" xfId="635"/>
    <cellStyle name="40% - 强调文字颜色 1 35" xfId="636"/>
    <cellStyle name="40% - 强调文字颜色 1 36" xfId="637"/>
    <cellStyle name="40% - 强调文字颜色 1 37" xfId="638"/>
    <cellStyle name="40% - 强调文字颜色 1 38" xfId="639"/>
    <cellStyle name="40% - 强调文字颜色 1 4" xfId="640"/>
    <cellStyle name="40% - 强调文字颜色 1 5" xfId="641"/>
    <cellStyle name="40% - 强调文字颜色 1 6" xfId="642"/>
    <cellStyle name="40% - 强调文字颜色 1 7" xfId="643"/>
    <cellStyle name="40% - 强调文字颜色 1 8" xfId="644"/>
    <cellStyle name="40% - 强调文字颜色 1 9" xfId="645"/>
    <cellStyle name="40% - 强调文字颜色 2 10" xfId="646"/>
    <cellStyle name="40% - 强调文字颜色 2 11" xfId="647"/>
    <cellStyle name="40% - 强调文字颜色 2 12" xfId="648"/>
    <cellStyle name="40% - 强调文字颜色 2 13" xfId="649"/>
    <cellStyle name="40% - 强调文字颜色 2 14" xfId="650"/>
    <cellStyle name="40% - 强调文字颜色 2 15" xfId="651"/>
    <cellStyle name="40% - 强调文字颜色 2 16" xfId="652"/>
    <cellStyle name="40% - 强调文字颜色 2 17" xfId="653"/>
    <cellStyle name="40% - 强调文字颜色 2 18" xfId="654"/>
    <cellStyle name="40% - 强调文字颜色 2 19" xfId="655"/>
    <cellStyle name="40% - 强调文字颜色 2 2" xfId="656"/>
    <cellStyle name="40% - 强调文字颜色 2 20" xfId="657"/>
    <cellStyle name="40% - 强调文字颜色 2 21" xfId="658"/>
    <cellStyle name="40% - 强调文字颜色 2 22" xfId="659"/>
    <cellStyle name="40% - 强调文字颜色 2 23" xfId="660"/>
    <cellStyle name="40% - 强调文字颜色 2 24" xfId="661"/>
    <cellStyle name="40% - 强调文字颜色 2 25" xfId="662"/>
    <cellStyle name="40% - 强调文字颜色 2 26" xfId="663"/>
    <cellStyle name="40% - 强调文字颜色 2 27" xfId="664"/>
    <cellStyle name="40% - 强调文字颜色 2 28" xfId="665"/>
    <cellStyle name="40% - 强调文字颜色 2 29" xfId="666"/>
    <cellStyle name="40% - 强调文字颜色 2 3" xfId="667"/>
    <cellStyle name="40% - 强调文字颜色 2 30" xfId="668"/>
    <cellStyle name="40% - 强调文字颜色 2 31" xfId="669"/>
    <cellStyle name="40% - 强调文字颜色 2 32" xfId="670"/>
    <cellStyle name="40% - 强调文字颜色 2 33" xfId="671"/>
    <cellStyle name="40% - 强调文字颜色 2 34" xfId="672"/>
    <cellStyle name="40% - 强调文字颜色 2 35" xfId="673"/>
    <cellStyle name="40% - 强调文字颜色 2 36" xfId="674"/>
    <cellStyle name="40% - 强调文字颜色 2 37" xfId="675"/>
    <cellStyle name="40% - 强调文字颜色 2 38" xfId="676"/>
    <cellStyle name="40% - 强调文字颜色 2 4" xfId="677"/>
    <cellStyle name="40% - 强调文字颜色 2 5" xfId="678"/>
    <cellStyle name="40% - 强调文字颜色 2 6" xfId="679"/>
    <cellStyle name="40% - 强调文字颜色 2 7" xfId="680"/>
    <cellStyle name="40% - 强调文字颜色 2 8" xfId="681"/>
    <cellStyle name="40% - 强调文字颜色 2 9" xfId="682"/>
    <cellStyle name="40% - 强调文字颜色 3 10" xfId="683"/>
    <cellStyle name="40% - 强调文字颜色 3 11" xfId="684"/>
    <cellStyle name="40% - 强调文字颜色 3 12" xfId="685"/>
    <cellStyle name="40% - 强调文字颜色 3 13" xfId="686"/>
    <cellStyle name="40% - 强调文字颜色 3 14" xfId="687"/>
    <cellStyle name="40% - 强调文字颜色 3 15" xfId="688"/>
    <cellStyle name="40% - 强调文字颜色 3 16" xfId="689"/>
    <cellStyle name="40% - 强调文字颜色 3 17" xfId="690"/>
    <cellStyle name="40% - 强调文字颜色 3 18" xfId="691"/>
    <cellStyle name="40% - 强调文字颜色 3 19" xfId="692"/>
    <cellStyle name="40% - 强调文字颜色 3 2" xfId="693"/>
    <cellStyle name="40% - 强调文字颜色 3 20" xfId="694"/>
    <cellStyle name="40% - 强调文字颜色 3 21" xfId="695"/>
    <cellStyle name="40% - 强调文字颜色 3 22" xfId="696"/>
    <cellStyle name="40% - 强调文字颜色 3 23" xfId="697"/>
    <cellStyle name="40% - 强调文字颜色 3 24" xfId="698"/>
    <cellStyle name="40% - 强调文字颜色 3 25" xfId="699"/>
    <cellStyle name="40% - 强调文字颜色 3 26" xfId="700"/>
    <cellStyle name="40% - 强调文字颜色 3 27" xfId="701"/>
    <cellStyle name="40% - 强调文字颜色 3 28" xfId="702"/>
    <cellStyle name="40% - 强调文字颜色 3 29" xfId="703"/>
    <cellStyle name="40% - 强调文字颜色 3 3" xfId="704"/>
    <cellStyle name="40% - 强调文字颜色 3 30" xfId="705"/>
    <cellStyle name="40% - 强调文字颜色 3 31" xfId="706"/>
    <cellStyle name="40% - 强调文字颜色 3 32" xfId="707"/>
    <cellStyle name="40% - 强调文字颜色 3 33" xfId="708"/>
    <cellStyle name="40% - 强调文字颜色 3 34" xfId="709"/>
    <cellStyle name="40% - 强调文字颜色 3 35" xfId="710"/>
    <cellStyle name="40% - 强调文字颜色 3 36" xfId="711"/>
    <cellStyle name="40% - 强调文字颜色 3 37" xfId="712"/>
    <cellStyle name="40% - 强调文字颜色 3 38" xfId="713"/>
    <cellStyle name="40% - 强调文字颜色 3 4" xfId="714"/>
    <cellStyle name="40% - 强调文字颜色 3 5" xfId="715"/>
    <cellStyle name="40% - 强调文字颜色 3 6" xfId="716"/>
    <cellStyle name="40% - 强调文字颜色 3 7" xfId="717"/>
    <cellStyle name="40% - 强调文字颜色 3 8" xfId="718"/>
    <cellStyle name="40% - 强调文字颜色 3 9" xfId="719"/>
    <cellStyle name="40% - 强调文字颜色 4 10" xfId="720"/>
    <cellStyle name="40% - 强调文字颜色 4 11" xfId="721"/>
    <cellStyle name="40% - 强调文字颜色 4 12" xfId="722"/>
    <cellStyle name="40% - 强调文字颜色 4 13" xfId="723"/>
    <cellStyle name="40% - 强调文字颜色 4 14" xfId="724"/>
    <cellStyle name="40% - 强调文字颜色 4 15" xfId="725"/>
    <cellStyle name="40% - 强调文字颜色 4 16" xfId="726"/>
    <cellStyle name="40% - 强调文字颜色 4 17" xfId="727"/>
    <cellStyle name="40% - 强调文字颜色 4 18" xfId="728"/>
    <cellStyle name="40% - 强调文字颜色 4 19" xfId="729"/>
    <cellStyle name="40% - 强调文字颜色 4 2" xfId="730"/>
    <cellStyle name="40% - 强调文字颜色 4 20" xfId="731"/>
    <cellStyle name="40% - 强调文字颜色 4 21" xfId="732"/>
    <cellStyle name="40% - 强调文字颜色 4 22" xfId="733"/>
    <cellStyle name="40% - 强调文字颜色 4 23" xfId="734"/>
    <cellStyle name="40% - 强调文字颜色 4 24" xfId="735"/>
    <cellStyle name="40% - 强调文字颜色 4 25" xfId="736"/>
    <cellStyle name="40% - 强调文字颜色 4 26" xfId="737"/>
    <cellStyle name="40% - 强调文字颜色 4 27" xfId="738"/>
    <cellStyle name="40% - 强调文字颜色 4 28" xfId="739"/>
    <cellStyle name="40% - 强调文字颜色 4 29" xfId="740"/>
    <cellStyle name="40% - 强调文字颜色 4 3" xfId="741"/>
    <cellStyle name="40% - 强调文字颜色 4 30" xfId="742"/>
    <cellStyle name="40% - 强调文字颜色 4 31" xfId="743"/>
    <cellStyle name="40% - 强调文字颜色 4 32" xfId="744"/>
    <cellStyle name="40% - 强调文字颜色 4 33" xfId="745"/>
    <cellStyle name="40% - 强调文字颜色 4 34" xfId="746"/>
    <cellStyle name="40% - 强调文字颜色 4 35" xfId="747"/>
    <cellStyle name="40% - 强调文字颜色 4 36" xfId="748"/>
    <cellStyle name="40% - 强调文字颜色 4 37" xfId="749"/>
    <cellStyle name="40% - 强调文字颜色 4 38" xfId="750"/>
    <cellStyle name="40% - 强调文字颜色 4 4" xfId="751"/>
    <cellStyle name="40% - 强调文字颜色 4 5" xfId="752"/>
    <cellStyle name="40% - 强调文字颜色 4 6" xfId="753"/>
    <cellStyle name="40% - 强调文字颜色 4 7" xfId="754"/>
    <cellStyle name="40% - 强调文字颜色 4 8" xfId="755"/>
    <cellStyle name="40% - 强调文字颜色 4 9" xfId="756"/>
    <cellStyle name="40% - 强调文字颜色 5 10" xfId="757"/>
    <cellStyle name="40% - 强调文字颜色 5 11" xfId="758"/>
    <cellStyle name="40% - 强调文字颜色 5 12" xfId="759"/>
    <cellStyle name="40% - 强调文字颜色 5 13" xfId="760"/>
    <cellStyle name="40% - 强调文字颜色 5 14" xfId="761"/>
    <cellStyle name="40% - 强调文字颜色 5 15" xfId="762"/>
    <cellStyle name="40% - 强调文字颜色 5 16" xfId="763"/>
    <cellStyle name="40% - 强调文字颜色 5 17" xfId="764"/>
    <cellStyle name="40% - 强调文字颜色 5 18" xfId="765"/>
    <cellStyle name="40% - 强调文字颜色 5 19" xfId="766"/>
    <cellStyle name="40% - 强调文字颜色 5 2" xfId="767"/>
    <cellStyle name="40% - 强调文字颜色 5 20" xfId="768"/>
    <cellStyle name="40% - 强调文字颜色 5 21" xfId="769"/>
    <cellStyle name="40% - 强调文字颜色 5 22" xfId="770"/>
    <cellStyle name="40% - 强调文字颜色 5 23" xfId="771"/>
    <cellStyle name="40% - 强调文字颜色 5 24" xfId="772"/>
    <cellStyle name="40% - 强调文字颜色 5 25" xfId="773"/>
    <cellStyle name="40% - 强调文字颜色 5 26" xfId="774"/>
    <cellStyle name="40% - 强调文字颜色 5 27" xfId="775"/>
    <cellStyle name="40% - 强调文字颜色 5 28" xfId="776"/>
    <cellStyle name="40% - 强调文字颜色 5 29" xfId="777"/>
    <cellStyle name="40% - 强调文字颜色 5 3" xfId="778"/>
    <cellStyle name="40% - 强调文字颜色 5 30" xfId="779"/>
    <cellStyle name="40% - 强调文字颜色 5 31" xfId="780"/>
    <cellStyle name="40% - 强调文字颜色 5 32" xfId="781"/>
    <cellStyle name="40% - 强调文字颜色 5 33" xfId="782"/>
    <cellStyle name="40% - 强调文字颜色 5 34" xfId="783"/>
    <cellStyle name="40% - 强调文字颜色 5 35" xfId="784"/>
    <cellStyle name="40% - 强调文字颜色 5 36" xfId="785"/>
    <cellStyle name="40% - 强调文字颜色 5 37" xfId="786"/>
    <cellStyle name="40% - 强调文字颜色 5 38" xfId="787"/>
    <cellStyle name="40% - 强调文字颜色 5 4" xfId="788"/>
    <cellStyle name="40% - 强调文字颜色 5 5" xfId="789"/>
    <cellStyle name="40% - 强调文字颜色 5 6" xfId="790"/>
    <cellStyle name="40% - 强调文字颜色 5 7" xfId="791"/>
    <cellStyle name="40% - 强调文字颜色 5 8" xfId="792"/>
    <cellStyle name="40% - 强调文字颜色 5 9" xfId="793"/>
    <cellStyle name="40% - 强调文字颜色 6 10" xfId="794"/>
    <cellStyle name="40% - 强调文字颜色 6 11" xfId="795"/>
    <cellStyle name="40% - 强调文字颜色 6 12" xfId="796"/>
    <cellStyle name="40% - 强调文字颜色 6 13" xfId="797"/>
    <cellStyle name="40% - 强调文字颜色 6 14" xfId="798"/>
    <cellStyle name="40% - 强调文字颜色 6 15" xfId="799"/>
    <cellStyle name="40% - 强调文字颜色 6 16" xfId="800"/>
    <cellStyle name="40% - 强调文字颜色 6 17" xfId="801"/>
    <cellStyle name="40% - 强调文字颜色 6 18" xfId="802"/>
    <cellStyle name="40% - 强调文字颜色 6 19" xfId="803"/>
    <cellStyle name="40% - 强调文字颜色 6 2" xfId="804"/>
    <cellStyle name="40% - 强调文字颜色 6 20" xfId="805"/>
    <cellStyle name="40% - 强调文字颜色 6 21" xfId="806"/>
    <cellStyle name="40% - 强调文字颜色 6 22" xfId="807"/>
    <cellStyle name="40% - 强调文字颜色 6 23" xfId="808"/>
    <cellStyle name="40% - 强调文字颜色 6 24" xfId="809"/>
    <cellStyle name="40% - 强调文字颜色 6 25" xfId="810"/>
    <cellStyle name="40% - 强调文字颜色 6 26" xfId="811"/>
    <cellStyle name="40% - 强调文字颜色 6 27" xfId="812"/>
    <cellStyle name="40% - 强调文字颜色 6 28" xfId="813"/>
    <cellStyle name="40% - 强调文字颜色 6 29" xfId="814"/>
    <cellStyle name="40% - 强调文字颜色 6 3" xfId="815"/>
    <cellStyle name="40% - 强调文字颜色 6 30" xfId="816"/>
    <cellStyle name="40% - 强调文字颜色 6 31" xfId="817"/>
    <cellStyle name="40% - 强调文字颜色 6 32" xfId="818"/>
    <cellStyle name="40% - 强调文字颜色 6 33" xfId="819"/>
    <cellStyle name="40% - 强调文字颜色 6 34" xfId="820"/>
    <cellStyle name="40% - 强调文字颜色 6 35" xfId="821"/>
    <cellStyle name="40% - 强调文字颜色 6 36" xfId="822"/>
    <cellStyle name="40% - 强调文字颜色 6 37" xfId="823"/>
    <cellStyle name="40% - 强调文字颜色 6 38" xfId="824"/>
    <cellStyle name="40% - 强调文字颜色 6 4" xfId="825"/>
    <cellStyle name="40% - 强调文字颜色 6 5" xfId="826"/>
    <cellStyle name="40% - 强调文字颜色 6 6" xfId="827"/>
    <cellStyle name="40% - 强调文字颜色 6 7" xfId="828"/>
    <cellStyle name="40% - 强调文字颜色 6 8" xfId="829"/>
    <cellStyle name="40% - 强调文字颜色 6 9" xfId="830"/>
    <cellStyle name="60% - Accent1" xfId="831"/>
    <cellStyle name="60% - Accent1 2" xfId="832"/>
    <cellStyle name="60% - Accent1 3" xfId="833"/>
    <cellStyle name="60% - Accent2" xfId="834"/>
    <cellStyle name="60% - Accent2 2" xfId="835"/>
    <cellStyle name="60% - Accent2 3" xfId="836"/>
    <cellStyle name="60% - Accent3" xfId="837"/>
    <cellStyle name="60% - Accent3 2" xfId="838"/>
    <cellStyle name="60% - Accent3 3" xfId="839"/>
    <cellStyle name="60% - Accent4" xfId="840"/>
    <cellStyle name="60% - Accent4 2" xfId="841"/>
    <cellStyle name="60% - Accent4 3" xfId="842"/>
    <cellStyle name="60% - Accent5" xfId="843"/>
    <cellStyle name="60% - Accent5 2" xfId="844"/>
    <cellStyle name="60% - Accent5 3" xfId="845"/>
    <cellStyle name="60% - Accent6" xfId="846"/>
    <cellStyle name="60% - Accent6 2" xfId="847"/>
    <cellStyle name="60% - Accent6 3" xfId="848"/>
    <cellStyle name="60% - 强调文字颜色 1 10" xfId="849"/>
    <cellStyle name="60% - 强调文字颜色 1 11" xfId="850"/>
    <cellStyle name="60% - 强调文字颜色 1 12" xfId="851"/>
    <cellStyle name="60% - 强调文字颜色 1 13" xfId="852"/>
    <cellStyle name="60% - 强调文字颜色 1 14" xfId="853"/>
    <cellStyle name="60% - 强调文字颜色 1 15" xfId="854"/>
    <cellStyle name="60% - 强调文字颜色 1 16" xfId="855"/>
    <cellStyle name="60% - 强调文字颜色 1 17" xfId="856"/>
    <cellStyle name="60% - 强调文字颜色 1 18" xfId="857"/>
    <cellStyle name="60% - 强调文字颜色 1 19" xfId="858"/>
    <cellStyle name="60% - 强调文字颜色 1 2" xfId="859"/>
    <cellStyle name="60% - 强调文字颜色 1 20" xfId="860"/>
    <cellStyle name="60% - 强调文字颜色 1 21" xfId="861"/>
    <cellStyle name="60% - 强调文字颜色 1 22" xfId="862"/>
    <cellStyle name="60% - 强调文字颜色 1 23" xfId="863"/>
    <cellStyle name="60% - 强调文字颜色 1 24" xfId="864"/>
    <cellStyle name="60% - 强调文字颜色 1 25" xfId="865"/>
    <cellStyle name="60% - 强调文字颜色 1 26" xfId="866"/>
    <cellStyle name="60% - 强调文字颜色 1 27" xfId="867"/>
    <cellStyle name="60% - 强调文字颜色 1 28" xfId="868"/>
    <cellStyle name="60% - 强调文字颜色 1 29" xfId="869"/>
    <cellStyle name="60% - 强调文字颜色 1 3" xfId="870"/>
    <cellStyle name="60% - 强调文字颜色 1 30" xfId="871"/>
    <cellStyle name="60% - 强调文字颜色 1 31" xfId="872"/>
    <cellStyle name="60% - 强调文字颜色 1 32" xfId="873"/>
    <cellStyle name="60% - 强调文字颜色 1 33" xfId="874"/>
    <cellStyle name="60% - 强调文字颜色 1 34" xfId="875"/>
    <cellStyle name="60% - 强调文字颜色 1 35" xfId="876"/>
    <cellStyle name="60% - 强调文字颜色 1 36" xfId="877"/>
    <cellStyle name="60% - 强调文字颜色 1 37" xfId="878"/>
    <cellStyle name="60% - 强调文字颜色 1 38" xfId="879"/>
    <cellStyle name="60% - 强调文字颜色 1 4" xfId="880"/>
    <cellStyle name="60% - 强调文字颜色 1 5" xfId="881"/>
    <cellStyle name="60% - 强调文字颜色 1 6" xfId="882"/>
    <cellStyle name="60% - 强调文字颜色 1 7" xfId="883"/>
    <cellStyle name="60% - 强调文字颜色 1 8" xfId="884"/>
    <cellStyle name="60% - 强调文字颜色 1 9" xfId="885"/>
    <cellStyle name="60% - 强调文字颜色 2 10" xfId="886"/>
    <cellStyle name="60% - 强调文字颜色 2 11" xfId="887"/>
    <cellStyle name="60% - 强调文字颜色 2 12" xfId="888"/>
    <cellStyle name="60% - 强调文字颜色 2 13" xfId="889"/>
    <cellStyle name="60% - 强调文字颜色 2 14" xfId="890"/>
    <cellStyle name="60% - 强调文字颜色 2 15" xfId="891"/>
    <cellStyle name="60% - 强调文字颜色 2 16" xfId="892"/>
    <cellStyle name="60% - 强调文字颜色 2 17" xfId="893"/>
    <cellStyle name="60% - 强调文字颜色 2 18" xfId="894"/>
    <cellStyle name="60% - 强调文字颜色 2 19" xfId="895"/>
    <cellStyle name="60% - 强调文字颜色 2 2" xfId="896"/>
    <cellStyle name="60% - 强调文字颜色 2 20" xfId="897"/>
    <cellStyle name="60% - 强调文字颜色 2 21" xfId="898"/>
    <cellStyle name="60% - 强调文字颜色 2 22" xfId="899"/>
    <cellStyle name="60% - 强调文字颜色 2 23" xfId="900"/>
    <cellStyle name="60% - 强调文字颜色 2 24" xfId="901"/>
    <cellStyle name="60% - 强调文字颜色 2 25" xfId="902"/>
    <cellStyle name="60% - 强调文字颜色 2 26" xfId="903"/>
    <cellStyle name="60% - 强调文字颜色 2 27" xfId="904"/>
    <cellStyle name="60% - 强调文字颜色 2 28" xfId="905"/>
    <cellStyle name="60% - 强调文字颜色 2 29" xfId="906"/>
    <cellStyle name="60% - 强调文字颜色 2 3" xfId="907"/>
    <cellStyle name="60% - 强调文字颜色 2 30" xfId="908"/>
    <cellStyle name="60% - 强调文字颜色 2 31" xfId="909"/>
    <cellStyle name="60% - 强调文字颜色 2 32" xfId="910"/>
    <cellStyle name="60% - 强调文字颜色 2 33" xfId="911"/>
    <cellStyle name="60% - 强调文字颜色 2 34" xfId="912"/>
    <cellStyle name="60% - 强调文字颜色 2 35" xfId="913"/>
    <cellStyle name="60% - 强调文字颜色 2 36" xfId="914"/>
    <cellStyle name="60% - 强调文字颜色 2 37" xfId="915"/>
    <cellStyle name="60% - 强调文字颜色 2 38" xfId="916"/>
    <cellStyle name="60% - 强调文字颜色 2 4" xfId="917"/>
    <cellStyle name="60% - 强调文字颜色 2 5" xfId="918"/>
    <cellStyle name="60% - 强调文字颜色 2 6" xfId="919"/>
    <cellStyle name="60% - 强调文字颜色 2 7" xfId="920"/>
    <cellStyle name="60% - 强调文字颜色 2 8" xfId="921"/>
    <cellStyle name="60% - 强调文字颜色 2 9" xfId="922"/>
    <cellStyle name="60% - 强调文字颜色 3 10" xfId="923"/>
    <cellStyle name="60% - 强调文字颜色 3 11" xfId="924"/>
    <cellStyle name="60% - 强调文字颜色 3 12" xfId="925"/>
    <cellStyle name="60% - 强调文字颜色 3 13" xfId="926"/>
    <cellStyle name="60% - 强调文字颜色 3 14" xfId="927"/>
    <cellStyle name="60% - 强调文字颜色 3 15" xfId="928"/>
    <cellStyle name="60% - 强调文字颜色 3 16" xfId="929"/>
    <cellStyle name="60% - 强调文字颜色 3 17" xfId="930"/>
    <cellStyle name="60% - 强调文字颜色 3 18" xfId="931"/>
    <cellStyle name="60% - 强调文字颜色 3 19" xfId="932"/>
    <cellStyle name="60% - 强调文字颜色 3 2" xfId="933"/>
    <cellStyle name="60% - 强调文字颜色 3 20" xfId="934"/>
    <cellStyle name="60% - 强调文字颜色 3 21" xfId="935"/>
    <cellStyle name="60% - 强调文字颜色 3 22" xfId="936"/>
    <cellStyle name="60% - 强调文字颜色 3 23" xfId="937"/>
    <cellStyle name="60% - 强调文字颜色 3 24" xfId="938"/>
    <cellStyle name="60% - 强调文字颜色 3 25" xfId="939"/>
    <cellStyle name="60% - 强调文字颜色 3 26" xfId="940"/>
    <cellStyle name="60% - 强调文字颜色 3 27" xfId="941"/>
    <cellStyle name="60% - 强调文字颜色 3 28" xfId="942"/>
    <cellStyle name="60% - 强调文字颜色 3 29" xfId="943"/>
    <cellStyle name="60% - 强调文字颜色 3 3" xfId="944"/>
    <cellStyle name="60% - 强调文字颜色 3 30" xfId="945"/>
    <cellStyle name="60% - 强调文字颜色 3 31" xfId="946"/>
    <cellStyle name="60% - 强调文字颜色 3 32" xfId="947"/>
    <cellStyle name="60% - 强调文字颜色 3 33" xfId="948"/>
    <cellStyle name="60% - 强调文字颜色 3 34" xfId="949"/>
    <cellStyle name="60% - 强调文字颜色 3 35" xfId="950"/>
    <cellStyle name="60% - 强调文字颜色 3 36" xfId="951"/>
    <cellStyle name="60% - 强调文字颜色 3 37" xfId="952"/>
    <cellStyle name="60% - 强调文字颜色 3 38" xfId="953"/>
    <cellStyle name="60% - 强调文字颜色 3 4" xfId="954"/>
    <cellStyle name="60% - 强调文字颜色 3 5" xfId="955"/>
    <cellStyle name="60% - 强调文字颜色 3 6" xfId="956"/>
    <cellStyle name="60% - 强调文字颜色 3 7" xfId="957"/>
    <cellStyle name="60% - 强调文字颜色 3 8" xfId="958"/>
    <cellStyle name="60% - 强调文字颜色 3 9" xfId="959"/>
    <cellStyle name="60% - 强调文字颜色 4 10" xfId="960"/>
    <cellStyle name="60% - 强调文字颜色 4 11" xfId="961"/>
    <cellStyle name="60% - 强调文字颜色 4 12" xfId="962"/>
    <cellStyle name="60% - 强调文字颜色 4 13" xfId="963"/>
    <cellStyle name="60% - 强调文字颜色 4 14" xfId="964"/>
    <cellStyle name="60% - 强调文字颜色 4 15" xfId="965"/>
    <cellStyle name="60% - 强调文字颜色 4 16" xfId="966"/>
    <cellStyle name="60% - 强调文字颜色 4 17" xfId="967"/>
    <cellStyle name="60% - 强调文字颜色 4 18" xfId="968"/>
    <cellStyle name="60% - 强调文字颜色 4 19" xfId="969"/>
    <cellStyle name="60% - 强调文字颜色 4 2" xfId="970"/>
    <cellStyle name="60% - 强调文字颜色 4 20" xfId="971"/>
    <cellStyle name="60% - 强调文字颜色 4 21" xfId="972"/>
    <cellStyle name="60% - 强调文字颜色 4 22" xfId="973"/>
    <cellStyle name="60% - 强调文字颜色 4 23" xfId="974"/>
    <cellStyle name="60% - 强调文字颜色 4 24" xfId="975"/>
    <cellStyle name="60% - 强调文字颜色 4 25" xfId="976"/>
    <cellStyle name="60% - 强调文字颜色 4 26" xfId="977"/>
    <cellStyle name="60% - 强调文字颜色 4 27" xfId="978"/>
    <cellStyle name="60% - 强调文字颜色 4 28" xfId="979"/>
    <cellStyle name="60% - 强调文字颜色 4 29" xfId="980"/>
    <cellStyle name="60% - 强调文字颜色 4 3" xfId="981"/>
    <cellStyle name="60% - 强调文字颜色 4 30" xfId="982"/>
    <cellStyle name="60% - 强调文字颜色 4 31" xfId="983"/>
    <cellStyle name="60% - 强调文字颜色 4 32" xfId="984"/>
    <cellStyle name="60% - 强调文字颜色 4 33" xfId="985"/>
    <cellStyle name="60% - 强调文字颜色 4 34" xfId="986"/>
    <cellStyle name="60% - 强调文字颜色 4 35" xfId="987"/>
    <cellStyle name="60% - 强调文字颜色 4 36" xfId="988"/>
    <cellStyle name="60% - 强调文字颜色 4 37" xfId="989"/>
    <cellStyle name="60% - 强调文字颜色 4 38" xfId="990"/>
    <cellStyle name="60% - 强调文字颜色 4 4" xfId="991"/>
    <cellStyle name="60% - 强调文字颜色 4 5" xfId="992"/>
    <cellStyle name="60% - 强调文字颜色 4 6" xfId="993"/>
    <cellStyle name="60% - 强调文字颜色 4 7" xfId="994"/>
    <cellStyle name="60% - 强调文字颜色 4 8" xfId="995"/>
    <cellStyle name="60% - 强调文字颜色 4 9" xfId="996"/>
    <cellStyle name="60% - 强调文字颜色 5 10" xfId="997"/>
    <cellStyle name="60% - 强调文字颜色 5 11" xfId="998"/>
    <cellStyle name="60% - 强调文字颜色 5 12" xfId="999"/>
    <cellStyle name="60% - 强调文字颜色 5 13" xfId="1000"/>
    <cellStyle name="60% - 强调文字颜色 5 14" xfId="1001"/>
    <cellStyle name="60% - 强调文字颜色 5 15" xfId="1002"/>
    <cellStyle name="60% - 强调文字颜色 5 16" xfId="1003"/>
    <cellStyle name="60% - 强调文字颜色 5 17" xfId="1004"/>
    <cellStyle name="60% - 强调文字颜色 5 18" xfId="1005"/>
    <cellStyle name="60% - 强调文字颜色 5 19" xfId="1006"/>
    <cellStyle name="60% - 强调文字颜色 5 2" xfId="1007"/>
    <cellStyle name="60% - 强调文字颜色 5 20" xfId="1008"/>
    <cellStyle name="60% - 强调文字颜色 5 21" xfId="1009"/>
    <cellStyle name="60% - 强调文字颜色 5 22" xfId="1010"/>
    <cellStyle name="60% - 强调文字颜色 5 23" xfId="1011"/>
    <cellStyle name="60% - 强调文字颜色 5 24" xfId="1012"/>
    <cellStyle name="60% - 强调文字颜色 5 25" xfId="1013"/>
    <cellStyle name="60% - 强调文字颜色 5 26" xfId="1014"/>
    <cellStyle name="60% - 强调文字颜色 5 27" xfId="1015"/>
    <cellStyle name="60% - 强调文字颜色 5 28" xfId="1016"/>
    <cellStyle name="60% - 强调文字颜色 5 29" xfId="1017"/>
    <cellStyle name="60% - 强调文字颜色 5 3" xfId="1018"/>
    <cellStyle name="60% - 强调文字颜色 5 30" xfId="1019"/>
    <cellStyle name="60% - 强调文字颜色 5 31" xfId="1020"/>
    <cellStyle name="60% - 强调文字颜色 5 32" xfId="1021"/>
    <cellStyle name="60% - 强调文字颜色 5 33" xfId="1022"/>
    <cellStyle name="60% - 强调文字颜色 5 34" xfId="1023"/>
    <cellStyle name="60% - 强调文字颜色 5 35" xfId="1024"/>
    <cellStyle name="60% - 强调文字颜色 5 36" xfId="1025"/>
    <cellStyle name="60% - 强调文字颜色 5 37" xfId="1026"/>
    <cellStyle name="60% - 强调文字颜色 5 38" xfId="1027"/>
    <cellStyle name="60% - 强调文字颜色 5 4" xfId="1028"/>
    <cellStyle name="60% - 强调文字颜色 5 5" xfId="1029"/>
    <cellStyle name="60% - 强调文字颜色 5 6" xfId="1030"/>
    <cellStyle name="60% - 强调文字颜色 5 7" xfId="1031"/>
    <cellStyle name="60% - 强调文字颜色 5 8" xfId="1032"/>
    <cellStyle name="60% - 强调文字颜色 5 9" xfId="1033"/>
    <cellStyle name="60% - 强调文字颜色 6 10" xfId="1034"/>
    <cellStyle name="60% - 强调文字颜色 6 11" xfId="1035"/>
    <cellStyle name="60% - 强调文字颜色 6 12" xfId="1036"/>
    <cellStyle name="60% - 强调文字颜色 6 13" xfId="1037"/>
    <cellStyle name="60% - 强调文字颜色 6 14" xfId="1038"/>
    <cellStyle name="60% - 强调文字颜色 6 15" xfId="1039"/>
    <cellStyle name="60% - 强调文字颜色 6 16" xfId="1040"/>
    <cellStyle name="60% - 强调文字颜色 6 17" xfId="1041"/>
    <cellStyle name="60% - 强调文字颜色 6 18" xfId="1042"/>
    <cellStyle name="60% - 强调文字颜色 6 19" xfId="1043"/>
    <cellStyle name="60% - 强调文字颜色 6 2" xfId="1044"/>
    <cellStyle name="60% - 强调文字颜色 6 20" xfId="1045"/>
    <cellStyle name="60% - 强调文字颜色 6 21" xfId="1046"/>
    <cellStyle name="60% - 强调文字颜色 6 22" xfId="1047"/>
    <cellStyle name="60% - 强调文字颜色 6 23" xfId="1048"/>
    <cellStyle name="60% - 强调文字颜色 6 24" xfId="1049"/>
    <cellStyle name="60% - 强调文字颜色 6 25" xfId="1050"/>
    <cellStyle name="60% - 强调文字颜色 6 26" xfId="1051"/>
    <cellStyle name="60% - 强调文字颜色 6 27" xfId="1052"/>
    <cellStyle name="60% - 强调文字颜色 6 28" xfId="1053"/>
    <cellStyle name="60% - 强调文字颜色 6 29" xfId="1054"/>
    <cellStyle name="60% - 强调文字颜色 6 3" xfId="1055"/>
    <cellStyle name="60% - 强调文字颜色 6 30" xfId="1056"/>
    <cellStyle name="60% - 强调文字颜色 6 31" xfId="1057"/>
    <cellStyle name="60% - 强调文字颜色 6 32" xfId="1058"/>
    <cellStyle name="60% - 强调文字颜色 6 33" xfId="1059"/>
    <cellStyle name="60% - 强调文字颜色 6 34" xfId="1060"/>
    <cellStyle name="60% - 强调文字颜色 6 35" xfId="1061"/>
    <cellStyle name="60% - 强调文字颜色 6 36" xfId="1062"/>
    <cellStyle name="60% - 强调文字颜色 6 37" xfId="1063"/>
    <cellStyle name="60% - 强调文字颜色 6 38" xfId="1064"/>
    <cellStyle name="60% - 强调文字颜色 6 4" xfId="1065"/>
    <cellStyle name="60% - 强调文字颜色 6 5" xfId="1066"/>
    <cellStyle name="60% - 强调文字颜色 6 6" xfId="1067"/>
    <cellStyle name="60% - 强调文字颜色 6 7" xfId="1068"/>
    <cellStyle name="60% - 强调文字颜色 6 8" xfId="1069"/>
    <cellStyle name="60% - 强调文字颜色 6 9" xfId="1070"/>
    <cellStyle name="9" xfId="1071"/>
    <cellStyle name="Accent1" xfId="1072"/>
    <cellStyle name="Accent1 2" xfId="1073"/>
    <cellStyle name="Accent1 3" xfId="1074"/>
    <cellStyle name="Accent2" xfId="1075"/>
    <cellStyle name="Accent2 2" xfId="1076"/>
    <cellStyle name="Accent2 3" xfId="1077"/>
    <cellStyle name="Accent3" xfId="1078"/>
    <cellStyle name="Accent3 2" xfId="1079"/>
    <cellStyle name="Accent3 2 2 4 5" xfId="1080"/>
    <cellStyle name="Accent3 2 2 4 5 2" xfId="1081"/>
    <cellStyle name="Accent3 3" xfId="1082"/>
    <cellStyle name="Accent4" xfId="1083"/>
    <cellStyle name="Accent4 2" xfId="1084"/>
    <cellStyle name="Accent4 3" xfId="1085"/>
    <cellStyle name="Accent5" xfId="1086"/>
    <cellStyle name="Accent5 2" xfId="1087"/>
    <cellStyle name="Accent5 3" xfId="1088"/>
    <cellStyle name="Accent6" xfId="1089"/>
    <cellStyle name="Accent6 2" xfId="1090"/>
    <cellStyle name="Accent6 3" xfId="1091"/>
    <cellStyle name="Bad" xfId="1092"/>
    <cellStyle name="Bad 2" xfId="1093"/>
    <cellStyle name="Bad 3" xfId="1094"/>
    <cellStyle name="C?AØ_¿?¾÷CoE² " xfId="1095"/>
    <cellStyle name="C￥AØ_¿μ¾÷CoE² " xfId="1096"/>
    <cellStyle name="Calculation" xfId="1097"/>
    <cellStyle name="Calculation 2" xfId="1098"/>
    <cellStyle name="Calculation 3" xfId="1099"/>
    <cellStyle name="Check Cell" xfId="1100"/>
    <cellStyle name="Check Cell 2" xfId="1101"/>
    <cellStyle name="Check Cell 3" xfId="1102"/>
    <cellStyle name="Comma_Updated air Tariff Ex CTISHA(As effective from 17th Oct 2009)" xfId="1103"/>
    <cellStyle name="Comma0" xfId="1104"/>
    <cellStyle name="Currency 2" xfId="1105"/>
    <cellStyle name="Currency0" xfId="1106"/>
    <cellStyle name="Date" xfId="1107"/>
    <cellStyle name="Explanatory Text" xfId="1108"/>
    <cellStyle name="Explanatory Text 2" xfId="1109"/>
    <cellStyle name="Explanatory Text 2 3 2 5" xfId="1110"/>
    <cellStyle name="Explanatory Text 2 3 2 5 2" xfId="1111"/>
    <cellStyle name="Explanatory Text 2 3 2 5 3" xfId="1112"/>
    <cellStyle name="Explanatory Text 3" xfId="1113"/>
    <cellStyle name="Fixed" xfId="1114"/>
    <cellStyle name="Good" xfId="1115"/>
    <cellStyle name="Good 2" xfId="1116"/>
    <cellStyle name="Good 3" xfId="1117"/>
    <cellStyle name="Grey" xfId="1118"/>
    <cellStyle name="Grey 2" xfId="1119"/>
    <cellStyle name="Grey 3" xfId="1120"/>
    <cellStyle name="Heading 1" xfId="1121"/>
    <cellStyle name="Heading 1 10" xfId="1122"/>
    <cellStyle name="Heading 1 11" xfId="1123"/>
    <cellStyle name="Heading 1 12" xfId="1124"/>
    <cellStyle name="Heading 1 13" xfId="1125"/>
    <cellStyle name="Heading 1 14" xfId="1126"/>
    <cellStyle name="Heading 1 15" xfId="1127"/>
    <cellStyle name="Heading 1 16" xfId="1128"/>
    <cellStyle name="Heading 1 17" xfId="1129"/>
    <cellStyle name="Heading 1 18" xfId="1130"/>
    <cellStyle name="Heading 1 19" xfId="1131"/>
    <cellStyle name="Heading 1 2" xfId="1132"/>
    <cellStyle name="Heading 1 20" xfId="1133"/>
    <cellStyle name="Heading 1 21" xfId="1134"/>
    <cellStyle name="Heading 1 22" xfId="1135"/>
    <cellStyle name="Heading 1 23" xfId="1136"/>
    <cellStyle name="Heading 1 3" xfId="1137"/>
    <cellStyle name="Heading 1 4" xfId="1138"/>
    <cellStyle name="Heading 1 5" xfId="1139"/>
    <cellStyle name="Heading 1 6" xfId="1140"/>
    <cellStyle name="Heading 1 7" xfId="1141"/>
    <cellStyle name="Heading 1 8" xfId="1142"/>
    <cellStyle name="Heading 1 9" xfId="1143"/>
    <cellStyle name="Heading 2" xfId="1144"/>
    <cellStyle name="Heading 2 10" xfId="1145"/>
    <cellStyle name="Heading 2 11" xfId="1146"/>
    <cellStyle name="Heading 2 12" xfId="1147"/>
    <cellStyle name="Heading 2 13" xfId="1148"/>
    <cellStyle name="Heading 2 14" xfId="1149"/>
    <cellStyle name="Heading 2 15" xfId="1150"/>
    <cellStyle name="Heading 2 16" xfId="1151"/>
    <cellStyle name="Heading 2 17" xfId="1152"/>
    <cellStyle name="Heading 2 18" xfId="1153"/>
    <cellStyle name="Heading 2 19" xfId="1154"/>
    <cellStyle name="Heading 2 2" xfId="1155"/>
    <cellStyle name="Heading 2 20" xfId="1156"/>
    <cellStyle name="Heading 2 21" xfId="1157"/>
    <cellStyle name="Heading 2 22" xfId="1158"/>
    <cellStyle name="Heading 2 23" xfId="1159"/>
    <cellStyle name="Heading 2 3" xfId="1160"/>
    <cellStyle name="Heading 2 4" xfId="1161"/>
    <cellStyle name="Heading 2 5" xfId="1162"/>
    <cellStyle name="Heading 2 6" xfId="1163"/>
    <cellStyle name="Heading 2 7" xfId="1164"/>
    <cellStyle name="Heading 2 8" xfId="1165"/>
    <cellStyle name="Heading 2 9" xfId="1166"/>
    <cellStyle name="Heading 3" xfId="1167"/>
    <cellStyle name="Heading 3 2" xfId="1168"/>
    <cellStyle name="Heading 3 3" xfId="1169"/>
    <cellStyle name="Heading 4" xfId="1170"/>
    <cellStyle name="Heading 4 2" xfId="1171"/>
    <cellStyle name="Heading 4 3" xfId="1172"/>
    <cellStyle name="Heading1" xfId="1173"/>
    <cellStyle name="Heading2" xfId="1174"/>
    <cellStyle name="Input" xfId="1175"/>
    <cellStyle name="Input [yellow]" xfId="1176"/>
    <cellStyle name="Input [yellow] 10" xfId="1177"/>
    <cellStyle name="Input [yellow] 11" xfId="1178"/>
    <cellStyle name="Input [yellow] 2" xfId="1179"/>
    <cellStyle name="Input [yellow] 2 2" xfId="1180"/>
    <cellStyle name="Input [yellow] 3" xfId="1181"/>
    <cellStyle name="Input [yellow] 4" xfId="1182"/>
    <cellStyle name="Input [yellow] 5" xfId="1183"/>
    <cellStyle name="Input [yellow] 6" xfId="1184"/>
    <cellStyle name="Input [yellow] 7" xfId="1185"/>
    <cellStyle name="Input [yellow] 8" xfId="1186"/>
    <cellStyle name="Input [yellow] 9" xfId="1187"/>
    <cellStyle name="Input 2" xfId="1188"/>
    <cellStyle name="Input 3" xfId="1189"/>
    <cellStyle name="Legal 8?x 14 in" xfId="1190"/>
    <cellStyle name="Legal 8½ x 14 in" xfId="1191"/>
    <cellStyle name="Legal 8½ x 14 in 10" xfId="1192"/>
    <cellStyle name="Legal 8½ x 14 in 11" xfId="1193"/>
    <cellStyle name="Legal 8½ x 14 in 12" xfId="1194"/>
    <cellStyle name="Legal 8½ x 14 in 13" xfId="1195"/>
    <cellStyle name="Legal 8½ x 14 in 14" xfId="1196"/>
    <cellStyle name="Legal 8½ x 14 in 15" xfId="1197"/>
    <cellStyle name="Legal 8½ x 14 in 16" xfId="1198"/>
    <cellStyle name="Legal 8½ x 14 in 17" xfId="1199"/>
    <cellStyle name="Legal 8½ x 14 in 18" xfId="1200"/>
    <cellStyle name="Legal 8½ x 14 in 19" xfId="1201"/>
    <cellStyle name="Legal 8½ x 14 in 2" xfId="1202"/>
    <cellStyle name="Legal 8½ x 14 in 2 10" xfId="1203"/>
    <cellStyle name="Legal 8½ x 14 in 2 11" xfId="1204"/>
    <cellStyle name="Legal 8½ x 14 in 2 12" xfId="1205"/>
    <cellStyle name="Legal 8½ x 14 in 2 2" xfId="1206"/>
    <cellStyle name="Legal 8½ x 14 in 2 2 2" xfId="1207"/>
    <cellStyle name="Legal 8½ x 14 in 2 3" xfId="1208"/>
    <cellStyle name="Legal 8½ x 14 in 2 3 2" xfId="1209"/>
    <cellStyle name="Legal 8½ x 14 in 2 4" xfId="1210"/>
    <cellStyle name="Legal 8½ x 14 in 2 4 2" xfId="1211"/>
    <cellStyle name="Legal 8½ x 14 in 2 5" xfId="1212"/>
    <cellStyle name="Legal 8½ x 14 in 2 5 2" xfId="1213"/>
    <cellStyle name="Legal 8½ x 14 in 2 6" xfId="1214"/>
    <cellStyle name="Legal 8½ x 14 in 2 7" xfId="1215"/>
    <cellStyle name="Legal 8½ x 14 in 2 8" xfId="1216"/>
    <cellStyle name="Legal 8½ x 14 in 2 9" xfId="1217"/>
    <cellStyle name="Legal 8½ x 14 in 20" xfId="1218"/>
    <cellStyle name="Legal 8½ x 14 in 21" xfId="1219"/>
    <cellStyle name="Legal 8½ x 14 in 22" xfId="1220"/>
    <cellStyle name="Legal 8½ x 14 in 23" xfId="1221"/>
    <cellStyle name="Legal 8½ x 14 in 24" xfId="1222"/>
    <cellStyle name="Legal 8½ x 14 in 25" xfId="1223"/>
    <cellStyle name="Legal 8½ x 14 in 26" xfId="1224"/>
    <cellStyle name="Legal 8½ x 14 in 27" xfId="1225"/>
    <cellStyle name="Legal 8½ x 14 in 28" xfId="1226"/>
    <cellStyle name="Legal 8½ x 14 in 29" xfId="1227"/>
    <cellStyle name="Legal 8½ x 14 in 3" xfId="1228"/>
    <cellStyle name="Legal 8½ x 14 in 3 2" xfId="1229"/>
    <cellStyle name="Legal 8½ x 14 in 3 3" xfId="1230"/>
    <cellStyle name="Legal 8½ x 14 in 30" xfId="1231"/>
    <cellStyle name="Legal 8½ x 14 in 31" xfId="1232"/>
    <cellStyle name="Legal 8½ x 14 in 32" xfId="1233"/>
    <cellStyle name="Legal 8½ x 14 in 33" xfId="1234"/>
    <cellStyle name="Legal 8½ x 14 in 4" xfId="1235"/>
    <cellStyle name="Legal 8½ x 14 in 5" xfId="1236"/>
    <cellStyle name="Legal 8½ x 14 in 6" xfId="1237"/>
    <cellStyle name="Legal 8½ x 14 in 7" xfId="1238"/>
    <cellStyle name="Legal 8½ x 14 in 8" xfId="1239"/>
    <cellStyle name="Legal 8½ x 14 in 9" xfId="1240"/>
    <cellStyle name="Linked Cell" xfId="1241"/>
    <cellStyle name="Linked Cell 2" xfId="1242"/>
    <cellStyle name="Linked Cell 3" xfId="1243"/>
    <cellStyle name="Milliers [0]_AR1194" xfId="1244"/>
    <cellStyle name="Milliers_AR1194" xfId="1245"/>
    <cellStyle name="Mon彋aire [0]_AR1194" xfId="1246"/>
    <cellStyle name="Mon彋aire_AR1194" xfId="1247"/>
    <cellStyle name="Neutral" xfId="1248"/>
    <cellStyle name="Neutral 2" xfId="1249"/>
    <cellStyle name="Neutral 3" xfId="1250"/>
    <cellStyle name="Normal - Style1" xfId="1251"/>
    <cellStyle name="Normal - Style1 10" xfId="1252"/>
    <cellStyle name="Normal - Style1 11" xfId="1253"/>
    <cellStyle name="Normal - Style1 12" xfId="1254"/>
    <cellStyle name="Normal - Style1 13" xfId="1255"/>
    <cellStyle name="Normal - Style1 14" xfId="1256"/>
    <cellStyle name="Normal - Style1 15" xfId="1257"/>
    <cellStyle name="Normal - Style1 16" xfId="1258"/>
    <cellStyle name="Normal - Style1 17" xfId="1259"/>
    <cellStyle name="Normal - Style1 18" xfId="1260"/>
    <cellStyle name="Normal - Style1 19" xfId="1261"/>
    <cellStyle name="Normal - Style1 2" xfId="1262"/>
    <cellStyle name="Normal - Style1 20" xfId="1263"/>
    <cellStyle name="Normal - Style1 21" xfId="1264"/>
    <cellStyle name="Normal - Style1 22" xfId="1265"/>
    <cellStyle name="Normal - Style1 23" xfId="1266"/>
    <cellStyle name="Normal - Style1 3" xfId="1267"/>
    <cellStyle name="Normal - Style1 4" xfId="1268"/>
    <cellStyle name="Normal - Style1 5" xfId="1269"/>
    <cellStyle name="Normal - Style1 6" xfId="1270"/>
    <cellStyle name="Normal - Style1 7" xfId="1271"/>
    <cellStyle name="Normal - Style1 8" xfId="1272"/>
    <cellStyle name="Normal - Style1 9" xfId="1273"/>
    <cellStyle name="Normal 2" xfId="1274"/>
    <cellStyle name="Normal 2 2" xfId="1275"/>
    <cellStyle name="Normal 2 3" xfId="1276"/>
    <cellStyle name="Normal 3" xfId="1277"/>
    <cellStyle name="Normal 7" xfId="1278"/>
    <cellStyle name="Normal_20196" xfId="1279"/>
    <cellStyle name="Normal_Sheet1" xfId="1280"/>
    <cellStyle name="Note" xfId="1281"/>
    <cellStyle name="Note 2" xfId="1282"/>
    <cellStyle name="Note 3" xfId="1283"/>
    <cellStyle name="Output" xfId="1284"/>
    <cellStyle name="Output 2" xfId="1285"/>
    <cellStyle name="Output 3" xfId="1286"/>
    <cellStyle name="Percent [2]" xfId="1287"/>
    <cellStyle name="Percent [2] 2" xfId="1288"/>
    <cellStyle name="Percent [2] 3" xfId="1289"/>
    <cellStyle name="PERCENTAGE" xfId="1290"/>
    <cellStyle name="Title" xfId="1291"/>
    <cellStyle name="Title 2" xfId="1292"/>
    <cellStyle name="Title 3" xfId="1293"/>
    <cellStyle name="Total" xfId="1294"/>
    <cellStyle name="Total 10" xfId="1295"/>
    <cellStyle name="Total 11" xfId="1296"/>
    <cellStyle name="Total 12" xfId="1297"/>
    <cellStyle name="Total 13" xfId="1298"/>
    <cellStyle name="Total 14" xfId="1299"/>
    <cellStyle name="Total 15" xfId="1300"/>
    <cellStyle name="Total 16" xfId="1301"/>
    <cellStyle name="Total 17" xfId="1302"/>
    <cellStyle name="Total 18" xfId="1303"/>
    <cellStyle name="Total 19" xfId="1304"/>
    <cellStyle name="Total 2" xfId="1305"/>
    <cellStyle name="Total 20" xfId="1306"/>
    <cellStyle name="Total 21" xfId="1307"/>
    <cellStyle name="Total 22" xfId="1308"/>
    <cellStyle name="Total 23" xfId="1309"/>
    <cellStyle name="Total 3" xfId="1310"/>
    <cellStyle name="Total 4" xfId="1311"/>
    <cellStyle name="Total 5" xfId="1312"/>
    <cellStyle name="Total 6" xfId="1313"/>
    <cellStyle name="Total 7" xfId="1314"/>
    <cellStyle name="Total 8" xfId="1315"/>
    <cellStyle name="Total 9" xfId="1316"/>
    <cellStyle name="Warning Text" xfId="1317"/>
    <cellStyle name="Warning Text 2" xfId="1318"/>
    <cellStyle name="Warning Text 3" xfId="1319"/>
    <cellStyle name="百分比 2" xfId="1320"/>
    <cellStyle name="百分比 2 2" xfId="1321"/>
    <cellStyle name="百分比 3" xfId="1322"/>
    <cellStyle name="百分比 3 2" xfId="1323"/>
    <cellStyle name="标题 1 10" xfId="1324"/>
    <cellStyle name="标题 1 11" xfId="1325"/>
    <cellStyle name="标题 1 12" xfId="1326"/>
    <cellStyle name="标题 1 13" xfId="1327"/>
    <cellStyle name="标题 1 14" xfId="1328"/>
    <cellStyle name="标题 1 15" xfId="1329"/>
    <cellStyle name="标题 1 16" xfId="1330"/>
    <cellStyle name="标题 1 17" xfId="1331"/>
    <cellStyle name="标题 1 18" xfId="1332"/>
    <cellStyle name="标题 1 19" xfId="1333"/>
    <cellStyle name="标题 1 2" xfId="1334"/>
    <cellStyle name="标题 1 2 2" xfId="1335"/>
    <cellStyle name="标题 1 2 3" xfId="1336"/>
    <cellStyle name="标题 1 20" xfId="1337"/>
    <cellStyle name="标题 1 21" xfId="1338"/>
    <cellStyle name="标题 1 22" xfId="1339"/>
    <cellStyle name="标题 1 23" xfId="1340"/>
    <cellStyle name="标题 1 24" xfId="1341"/>
    <cellStyle name="标题 1 25" xfId="1342"/>
    <cellStyle name="标题 1 26" xfId="1343"/>
    <cellStyle name="标题 1 27" xfId="1344"/>
    <cellStyle name="标题 1 28" xfId="1345"/>
    <cellStyle name="标题 1 29" xfId="1346"/>
    <cellStyle name="标题 1 3" xfId="1347"/>
    <cellStyle name="标题 1 30" xfId="1348"/>
    <cellStyle name="标题 1 31" xfId="1349"/>
    <cellStyle name="标题 1 32" xfId="1350"/>
    <cellStyle name="标题 1 33" xfId="1351"/>
    <cellStyle name="标题 1 34" xfId="1352"/>
    <cellStyle name="标题 1 35" xfId="1353"/>
    <cellStyle name="标题 1 36" xfId="1354"/>
    <cellStyle name="标题 1 37" xfId="1355"/>
    <cellStyle name="标题 1 38" xfId="1356"/>
    <cellStyle name="标题 1 4" xfId="1357"/>
    <cellStyle name="标题 1 5" xfId="1358"/>
    <cellStyle name="标题 1 6" xfId="1359"/>
    <cellStyle name="标题 1 7" xfId="1360"/>
    <cellStyle name="标题 1 8" xfId="1361"/>
    <cellStyle name="标题 1 9" xfId="1362"/>
    <cellStyle name="标题 10" xfId="1363"/>
    <cellStyle name="标题 11" xfId="1364"/>
    <cellStyle name="标题 12" xfId="1365"/>
    <cellStyle name="标题 13" xfId="1366"/>
    <cellStyle name="标题 14" xfId="1367"/>
    <cellStyle name="标题 15" xfId="1368"/>
    <cellStyle name="标题 16" xfId="1369"/>
    <cellStyle name="标题 17" xfId="1370"/>
    <cellStyle name="标题 18" xfId="1371"/>
    <cellStyle name="标题 19" xfId="1372"/>
    <cellStyle name="标题 2 10" xfId="1373"/>
    <cellStyle name="标题 2 11" xfId="1374"/>
    <cellStyle name="标题 2 12" xfId="1375"/>
    <cellStyle name="标题 2 13" xfId="1376"/>
    <cellStyle name="标题 2 14" xfId="1377"/>
    <cellStyle name="标题 2 15" xfId="1378"/>
    <cellStyle name="标题 2 16" xfId="1379"/>
    <cellStyle name="标题 2 17" xfId="1380"/>
    <cellStyle name="标题 2 18" xfId="1381"/>
    <cellStyle name="标题 2 19" xfId="1382"/>
    <cellStyle name="标题 2 2" xfId="1383"/>
    <cellStyle name="标题 2 2 2" xfId="1384"/>
    <cellStyle name="标题 2 2 3" xfId="1385"/>
    <cellStyle name="标题 2 20" xfId="1386"/>
    <cellStyle name="标题 2 21" xfId="1387"/>
    <cellStyle name="标题 2 22" xfId="1388"/>
    <cellStyle name="标题 2 23" xfId="1389"/>
    <cellStyle name="标题 2 24" xfId="1390"/>
    <cellStyle name="标题 2 25" xfId="1391"/>
    <cellStyle name="标题 2 26" xfId="1392"/>
    <cellStyle name="标题 2 27" xfId="1393"/>
    <cellStyle name="标题 2 28" xfId="1394"/>
    <cellStyle name="标题 2 29" xfId="1395"/>
    <cellStyle name="标题 2 3" xfId="1396"/>
    <cellStyle name="标题 2 30" xfId="1397"/>
    <cellStyle name="标题 2 31" xfId="1398"/>
    <cellStyle name="标题 2 32" xfId="1399"/>
    <cellStyle name="标题 2 33" xfId="1400"/>
    <cellStyle name="标题 2 34" xfId="1401"/>
    <cellStyle name="标题 2 35" xfId="1402"/>
    <cellStyle name="标题 2 36" xfId="1403"/>
    <cellStyle name="标题 2 37" xfId="1404"/>
    <cellStyle name="标题 2 38" xfId="1405"/>
    <cellStyle name="标题 2 4" xfId="1406"/>
    <cellStyle name="标题 2 5" xfId="1407"/>
    <cellStyle name="标题 2 6" xfId="1408"/>
    <cellStyle name="标题 2 7" xfId="1409"/>
    <cellStyle name="标题 2 8" xfId="1410"/>
    <cellStyle name="标题 2 9" xfId="1411"/>
    <cellStyle name="标题 20" xfId="1412"/>
    <cellStyle name="标题 21" xfId="1413"/>
    <cellStyle name="标题 22" xfId="1414"/>
    <cellStyle name="标题 23" xfId="1415"/>
    <cellStyle name="标题 24" xfId="1416"/>
    <cellStyle name="标题 25" xfId="1417"/>
    <cellStyle name="标题 26" xfId="1418"/>
    <cellStyle name="标题 27" xfId="1419"/>
    <cellStyle name="标题 28" xfId="1420"/>
    <cellStyle name="标题 29" xfId="1421"/>
    <cellStyle name="标题 3 10" xfId="1422"/>
    <cellStyle name="标题 3 11" xfId="1423"/>
    <cellStyle name="标题 3 12" xfId="1424"/>
    <cellStyle name="标题 3 13" xfId="1425"/>
    <cellStyle name="标题 3 14" xfId="1426"/>
    <cellStyle name="标题 3 15" xfId="1427"/>
    <cellStyle name="标题 3 16" xfId="1428"/>
    <cellStyle name="标题 3 17" xfId="1429"/>
    <cellStyle name="标题 3 18" xfId="1430"/>
    <cellStyle name="标题 3 19" xfId="1431"/>
    <cellStyle name="标题 3 2" xfId="1432"/>
    <cellStyle name="标题 3 2 2" xfId="1433"/>
    <cellStyle name="标题 3 2 3" xfId="1434"/>
    <cellStyle name="标题 3 20" xfId="1435"/>
    <cellStyle name="标题 3 21" xfId="1436"/>
    <cellStyle name="标题 3 22" xfId="1437"/>
    <cellStyle name="标题 3 23" xfId="1438"/>
    <cellStyle name="标题 3 24" xfId="1439"/>
    <cellStyle name="标题 3 25" xfId="1440"/>
    <cellStyle name="标题 3 26" xfId="1441"/>
    <cellStyle name="标题 3 27" xfId="1442"/>
    <cellStyle name="标题 3 28" xfId="1443"/>
    <cellStyle name="标题 3 29" xfId="1444"/>
    <cellStyle name="标题 3 3" xfId="1445"/>
    <cellStyle name="标题 3 30" xfId="1446"/>
    <cellStyle name="标题 3 31" xfId="1447"/>
    <cellStyle name="标题 3 32" xfId="1448"/>
    <cellStyle name="标题 3 33" xfId="1449"/>
    <cellStyle name="标题 3 34" xfId="1450"/>
    <cellStyle name="标题 3 35" xfId="1451"/>
    <cellStyle name="标题 3 36" xfId="1452"/>
    <cellStyle name="标题 3 37" xfId="1453"/>
    <cellStyle name="标题 3 38" xfId="1454"/>
    <cellStyle name="标题 3 4" xfId="1455"/>
    <cellStyle name="标题 3 5" xfId="1456"/>
    <cellStyle name="标题 3 6" xfId="1457"/>
    <cellStyle name="标题 3 7" xfId="1458"/>
    <cellStyle name="标题 3 8" xfId="1459"/>
    <cellStyle name="标题 3 9" xfId="1460"/>
    <cellStyle name="标题 30" xfId="1461"/>
    <cellStyle name="标题 31" xfId="1462"/>
    <cellStyle name="标题 32" xfId="1463"/>
    <cellStyle name="标题 33" xfId="1464"/>
    <cellStyle name="标题 34" xfId="1465"/>
    <cellStyle name="标题 35" xfId="1466"/>
    <cellStyle name="标题 36" xfId="1467"/>
    <cellStyle name="标题 37" xfId="1468"/>
    <cellStyle name="标题 38" xfId="1469"/>
    <cellStyle name="标题 39" xfId="1470"/>
    <cellStyle name="标题 4 10" xfId="1471"/>
    <cellStyle name="标题 4 11" xfId="1472"/>
    <cellStyle name="标题 4 12" xfId="1473"/>
    <cellStyle name="标题 4 13" xfId="1474"/>
    <cellStyle name="标题 4 14" xfId="1475"/>
    <cellStyle name="标题 4 15" xfId="1476"/>
    <cellStyle name="标题 4 16" xfId="1477"/>
    <cellStyle name="标题 4 17" xfId="1478"/>
    <cellStyle name="标题 4 18" xfId="1479"/>
    <cellStyle name="标题 4 19" xfId="1480"/>
    <cellStyle name="标题 4 2" xfId="1481"/>
    <cellStyle name="标题 4 2 2" xfId="1482"/>
    <cellStyle name="标题 4 2 3" xfId="1483"/>
    <cellStyle name="标题 4 20" xfId="1484"/>
    <cellStyle name="标题 4 21" xfId="1485"/>
    <cellStyle name="标题 4 22" xfId="1486"/>
    <cellStyle name="标题 4 23" xfId="1487"/>
    <cellStyle name="标题 4 24" xfId="1488"/>
    <cellStyle name="标题 4 25" xfId="1489"/>
    <cellStyle name="标题 4 26" xfId="1490"/>
    <cellStyle name="标题 4 27" xfId="1491"/>
    <cellStyle name="标题 4 28" xfId="1492"/>
    <cellStyle name="标题 4 29" xfId="1493"/>
    <cellStyle name="标题 4 3" xfId="1494"/>
    <cellStyle name="标题 4 30" xfId="1495"/>
    <cellStyle name="标题 4 31" xfId="1496"/>
    <cellStyle name="标题 4 32" xfId="1497"/>
    <cellStyle name="标题 4 33" xfId="1498"/>
    <cellStyle name="标题 4 34" xfId="1499"/>
    <cellStyle name="标题 4 35" xfId="1500"/>
    <cellStyle name="标题 4 36" xfId="1501"/>
    <cellStyle name="标题 4 37" xfId="1502"/>
    <cellStyle name="标题 4 38" xfId="1503"/>
    <cellStyle name="标题 4 4" xfId="1504"/>
    <cellStyle name="标题 4 5" xfId="1505"/>
    <cellStyle name="标题 4 6" xfId="1506"/>
    <cellStyle name="标题 4 7" xfId="1507"/>
    <cellStyle name="标题 4 8" xfId="1508"/>
    <cellStyle name="标题 4 9" xfId="1509"/>
    <cellStyle name="标题 40" xfId="1510"/>
    <cellStyle name="标题 41" xfId="1511"/>
    <cellStyle name="标题 5" xfId="1512"/>
    <cellStyle name="标题 5 2" xfId="1513"/>
    <cellStyle name="标题 5 3" xfId="1514"/>
    <cellStyle name="标题 6" xfId="1515"/>
    <cellStyle name="标题 7" xfId="1516"/>
    <cellStyle name="标题 8" xfId="1517"/>
    <cellStyle name="标题 9" xfId="1518"/>
    <cellStyle name="標準_pvg表紙" xfId="1519"/>
    <cellStyle name="差 10" xfId="1520"/>
    <cellStyle name="差 11" xfId="1521"/>
    <cellStyle name="差 12" xfId="1522"/>
    <cellStyle name="差 13" xfId="1523"/>
    <cellStyle name="差 14" xfId="1524"/>
    <cellStyle name="差 15" xfId="1525"/>
    <cellStyle name="差 16" xfId="1526"/>
    <cellStyle name="差 17" xfId="1527"/>
    <cellStyle name="差 18" xfId="1528"/>
    <cellStyle name="差 19" xfId="1529"/>
    <cellStyle name="差 2" xfId="1530"/>
    <cellStyle name="差 2 2" xfId="1531"/>
    <cellStyle name="差 2 3" xfId="1532"/>
    <cellStyle name="差 20" xfId="1533"/>
    <cellStyle name="差 21" xfId="1534"/>
    <cellStyle name="差 22" xfId="1535"/>
    <cellStyle name="差 23" xfId="1536"/>
    <cellStyle name="差 24" xfId="1537"/>
    <cellStyle name="差 25" xfId="1538"/>
    <cellStyle name="差 26" xfId="1539"/>
    <cellStyle name="差 27" xfId="1540"/>
    <cellStyle name="差 28" xfId="1541"/>
    <cellStyle name="差 29" xfId="1542"/>
    <cellStyle name="差 3" xfId="1543"/>
    <cellStyle name="差 30" xfId="1544"/>
    <cellStyle name="差 31" xfId="1545"/>
    <cellStyle name="差 32" xfId="1546"/>
    <cellStyle name="差 33" xfId="1547"/>
    <cellStyle name="差 34" xfId="1548"/>
    <cellStyle name="差 35" xfId="1549"/>
    <cellStyle name="差 36" xfId="1550"/>
    <cellStyle name="差 37" xfId="1551"/>
    <cellStyle name="差 38" xfId="1552"/>
    <cellStyle name="差 4" xfId="1553"/>
    <cellStyle name="差 5" xfId="1554"/>
    <cellStyle name="差 6" xfId="1555"/>
    <cellStyle name="差 7" xfId="1556"/>
    <cellStyle name="差 8" xfId="1557"/>
    <cellStyle name="差 9" xfId="1558"/>
    <cellStyle name="差_AB ex-PEK 08'SEP11(1)" xfId="1559"/>
    <cellStyle name="差_AB_ex-PEK_08'Jul15(1)" xfId="1560"/>
    <cellStyle name="差_Book1" xfId="1561"/>
    <cellStyle name="差_BSSY PVG 主推航线2009.10.20" xfId="1562"/>
    <cellStyle name="差_BSSY090204报价" xfId="1563"/>
    <cellStyle name="差_CA(EUROPE)" xfId="1564"/>
    <cellStyle name="差_GSH 报价(2008-01-10)" xfId="1565"/>
    <cellStyle name="差_SP_(ex-PEK)_-08'JUL_15__--_All_Agts(1)(1)" xfId="1566"/>
    <cellStyle name="差_三源国际空运（2008-2-24）" xfId="1567"/>
    <cellStyle name="差_三源国际空运（2009-1-10）" xfId="1568"/>
    <cellStyle name="差_新增航线" xfId="1569"/>
    <cellStyle name="差_亚洲" xfId="1570"/>
    <cellStyle name="差_亚洲_081228环世捷运报价单" xfId="1571"/>
    <cellStyle name="差_毅仰通运报价(2009-03-31)" xfId="1572"/>
    <cellStyle name="差_毅仰通运报价(2009-04-21)" xfId="1573"/>
    <cellStyle name="差_最强报价" xfId="1574"/>
    <cellStyle name="常规 10" xfId="1575"/>
    <cellStyle name="常规 10 2" xfId="1576"/>
    <cellStyle name="常规 10 3" xfId="1577"/>
    <cellStyle name="常规 10 4" xfId="1578"/>
    <cellStyle name="常规 11" xfId="1579"/>
    <cellStyle name="常规 11 2" xfId="1580"/>
    <cellStyle name="常规 11 2 2 2 2 2 2 7" xfId="1581"/>
    <cellStyle name="常规 11 3" xfId="1582"/>
    <cellStyle name="常规 111" xfId="1583"/>
    <cellStyle name="常规 111 2" xfId="1584"/>
    <cellStyle name="常规 111 3" xfId="1585"/>
    <cellStyle name="常规 116" xfId="1586"/>
    <cellStyle name="常规 116 2" xfId="1587"/>
    <cellStyle name="常规 117" xfId="1588"/>
    <cellStyle name="常规 117 2" xfId="1589"/>
    <cellStyle name="常规 117 2 2" xfId="1590"/>
    <cellStyle name="常规 117 3" xfId="1591"/>
    <cellStyle name="常规 12" xfId="1592"/>
    <cellStyle name="常规 12 2" xfId="1593"/>
    <cellStyle name="常规 12 3" xfId="1594"/>
    <cellStyle name="常规 12 3 2" xfId="1595"/>
    <cellStyle name="常规 120" xfId="1596"/>
    <cellStyle name="常规 120 2" xfId="1597"/>
    <cellStyle name="常规 124 10" xfId="1598"/>
    <cellStyle name="常规 124 10 2" xfId="1599"/>
    <cellStyle name="常规 13" xfId="1600"/>
    <cellStyle name="常规 13 2" xfId="1601"/>
    <cellStyle name="常规 13 3" xfId="1602"/>
    <cellStyle name="常规 14" xfId="1603"/>
    <cellStyle name="常规 14 2" xfId="1604"/>
    <cellStyle name="常规 14 3" xfId="1605"/>
    <cellStyle name="常规 15" xfId="1606"/>
    <cellStyle name="常规 15 2" xfId="1607"/>
    <cellStyle name="常规 15 3" xfId="1608"/>
    <cellStyle name="常规 16" xfId="1609"/>
    <cellStyle name="常规 16 2" xfId="1610"/>
    <cellStyle name="常规 16 3" xfId="1611"/>
    <cellStyle name="常规 161" xfId="1612"/>
    <cellStyle name="常规 17" xfId="1613"/>
    <cellStyle name="常规 17 2" xfId="1614"/>
    <cellStyle name="常规 17 3" xfId="1615"/>
    <cellStyle name="常规 18" xfId="1616"/>
    <cellStyle name="常规 18 2" xfId="1617"/>
    <cellStyle name="常规 18 2 2" xfId="1618"/>
    <cellStyle name="常规 18 2 2 2 2 2 2 12" xfId="1619"/>
    <cellStyle name="常规 18 2 2 2 2 2 2 8" xfId="1620"/>
    <cellStyle name="常规 18 2 3" xfId="1621"/>
    <cellStyle name="常规 18 2 6 2" xfId="1622"/>
    <cellStyle name="常规 18 2 6 2 10 10" xfId="1623"/>
    <cellStyle name="常规 18 2 6 2 10 2 6" xfId="1624"/>
    <cellStyle name="常规 18 2 6 2 10 2 7" xfId="1625"/>
    <cellStyle name="常规 18 2 6 2 16" xfId="1626"/>
    <cellStyle name="常规 18 2 6 2 17 5" xfId="1627"/>
    <cellStyle name="常规 18 2 6 2 18" xfId="1628"/>
    <cellStyle name="常规 18 2 6 2 18 5 3" xfId="1629"/>
    <cellStyle name="常规 18 2 6 2 18 5 5" xfId="1630"/>
    <cellStyle name="常规 18 2 6 2 20" xfId="1631"/>
    <cellStyle name="常规 18 2 6 2 4" xfId="1632"/>
    <cellStyle name="常规 18 2 6 2 8" xfId="1633"/>
    <cellStyle name="常规 18 3" xfId="1634"/>
    <cellStyle name="常规 18 4" xfId="1635"/>
    <cellStyle name="常规 19" xfId="1636"/>
    <cellStyle name="常规 19 2" xfId="1637"/>
    <cellStyle name="常规 2" xfId="1638"/>
    <cellStyle name="常规 2 10" xfId="1639"/>
    <cellStyle name="常规 2 10 2" xfId="1640"/>
    <cellStyle name="常规 2 10 3" xfId="1641"/>
    <cellStyle name="常规 2 11" xfId="1642"/>
    <cellStyle name="常规 2 12" xfId="1643"/>
    <cellStyle name="常规 2 13" xfId="1644"/>
    <cellStyle name="常规 2 14" xfId="1645"/>
    <cellStyle name="常规 2 15" xfId="1646"/>
    <cellStyle name="常规 2 16" xfId="1647"/>
    <cellStyle name="常规 2 17" xfId="1648"/>
    <cellStyle name="常规 2 18" xfId="1649"/>
    <cellStyle name="常规 2 19" xfId="1650"/>
    <cellStyle name="常规 2 2" xfId="1651"/>
    <cellStyle name="常规 2 2 10" xfId="1652"/>
    <cellStyle name="常规 2 2 11" xfId="1653"/>
    <cellStyle name="常规 2 2 12" xfId="1654"/>
    <cellStyle name="常规 2 2 13" xfId="1655"/>
    <cellStyle name="常规 2 2 14" xfId="1656"/>
    <cellStyle name="常规 2 2 15" xfId="1657"/>
    <cellStyle name="常规 2 2 16" xfId="1658"/>
    <cellStyle name="常规 2 2 17" xfId="1659"/>
    <cellStyle name="常规 2 2 18" xfId="1660"/>
    <cellStyle name="常规 2 2 19" xfId="1661"/>
    <cellStyle name="常规 2 2 2" xfId="1662"/>
    <cellStyle name="常规 2 2 2 10" xfId="1663"/>
    <cellStyle name="常规 2 2 2 11" xfId="1664"/>
    <cellStyle name="常规 2 2 2 12" xfId="1665"/>
    <cellStyle name="常规 2 2 2 13" xfId="1666"/>
    <cellStyle name="常规 2 2 2 14" xfId="1667"/>
    <cellStyle name="常规 2 2 2 15" xfId="1668"/>
    <cellStyle name="常规 2 2 2 16" xfId="1669"/>
    <cellStyle name="常规 2 2 2 17" xfId="1670"/>
    <cellStyle name="常规 2 2 2 18" xfId="1671"/>
    <cellStyle name="常规 2 2 2 19" xfId="1672"/>
    <cellStyle name="常规 2 2 2 2" xfId="1673"/>
    <cellStyle name="常规 2 2 2 2 2" xfId="1674"/>
    <cellStyle name="常规 2 2 2 2 3" xfId="1675"/>
    <cellStyle name="常规 2 2 2 2 4" xfId="1676"/>
    <cellStyle name="常规 2 2 2 20" xfId="1677"/>
    <cellStyle name="常规 2 2 2 21" xfId="1678"/>
    <cellStyle name="常规 2 2 2 22" xfId="1679"/>
    <cellStyle name="常规 2 2 2 23" xfId="1680"/>
    <cellStyle name="常规 2 2 2 24" xfId="1681"/>
    <cellStyle name="常规 2 2 2 25" xfId="1682"/>
    <cellStyle name="常规 2 2 2 26" xfId="1683"/>
    <cellStyle name="常规 2 2 2 27" xfId="1684"/>
    <cellStyle name="常规 2 2 2 28" xfId="1685"/>
    <cellStyle name="常规 2 2 2 29" xfId="1686"/>
    <cellStyle name="常规 2 2 2 3" xfId="1687"/>
    <cellStyle name="常规 2 2 2 4" xfId="1688"/>
    <cellStyle name="常规 2 2 2 5" xfId="1689"/>
    <cellStyle name="常规 2 2 2 6" xfId="1690"/>
    <cellStyle name="常规 2 2 2 7" xfId="1691"/>
    <cellStyle name="常规 2 2 2 8" xfId="1692"/>
    <cellStyle name="常规 2 2 2 9" xfId="1693"/>
    <cellStyle name="常规 2 2 20" xfId="1694"/>
    <cellStyle name="常规 2 2 21" xfId="1695"/>
    <cellStyle name="常规 2 2 22" xfId="1696"/>
    <cellStyle name="常规 2 2 23" xfId="1697"/>
    <cellStyle name="常规 2 2 24" xfId="1698"/>
    <cellStyle name="常规 2 2 25" xfId="1699"/>
    <cellStyle name="常规 2 2 26" xfId="1700"/>
    <cellStyle name="常规 2 2 27" xfId="1701"/>
    <cellStyle name="常规 2 2 28" xfId="1702"/>
    <cellStyle name="常规 2 2 29" xfId="1703"/>
    <cellStyle name="常规 2 2 3" xfId="1704"/>
    <cellStyle name="常规 2 2 3 2" xfId="1705"/>
    <cellStyle name="常规 2 2 3 3" xfId="1706"/>
    <cellStyle name="常规 2 2 3 4" xfId="1707"/>
    <cellStyle name="常规 2 2 3 5" xfId="1708"/>
    <cellStyle name="常规 2 2 3 6" xfId="1709"/>
    <cellStyle name="常规 2 2 3 7" xfId="1710"/>
    <cellStyle name="常规 2 2 3 8" xfId="1711"/>
    <cellStyle name="常规 2 2 3 9" xfId="1712"/>
    <cellStyle name="常规 2 2 30" xfId="1713"/>
    <cellStyle name="常规 2 2 31" xfId="1714"/>
    <cellStyle name="常规 2 2 32" xfId="1715"/>
    <cellStyle name="常规 2 2 33" xfId="1716"/>
    <cellStyle name="常规 2 2 34" xfId="1717"/>
    <cellStyle name="常规 2 2 35" xfId="1718"/>
    <cellStyle name="常规 2 2 36" xfId="1719"/>
    <cellStyle name="常规 2 2 37" xfId="1720"/>
    <cellStyle name="常规 2 2 38" xfId="1721"/>
    <cellStyle name="常规 2 2 39" xfId="1722"/>
    <cellStyle name="常规 2 2 4" xfId="1723"/>
    <cellStyle name="常规 2 2 4 2" xfId="1724"/>
    <cellStyle name="常规 2 2 4 3" xfId="1725"/>
    <cellStyle name="常规 2 2 4 4" xfId="1726"/>
    <cellStyle name="常规 2 2 4 5" xfId="1727"/>
    <cellStyle name="常规 2 2 4 6" xfId="1728"/>
    <cellStyle name="常规 2 2 4 7" xfId="1729"/>
    <cellStyle name="常规 2 2 4 8" xfId="1730"/>
    <cellStyle name="常规 2 2 4 9" xfId="1731"/>
    <cellStyle name="常规 2 2 40" xfId="1732"/>
    <cellStyle name="常规 2 2 41" xfId="1733"/>
    <cellStyle name="常规 2 2 42" xfId="1734"/>
    <cellStyle name="常规 2 2 43" xfId="1735"/>
    <cellStyle name="常规 2 2 5" xfId="1736"/>
    <cellStyle name="常规 2 2 5 2" xfId="1737"/>
    <cellStyle name="常规 2 2 5 3" xfId="1738"/>
    <cellStyle name="常规 2 2 5 4" xfId="1739"/>
    <cellStyle name="常规 2 2 5 5" xfId="1740"/>
    <cellStyle name="常规 2 2 5 6" xfId="1741"/>
    <cellStyle name="常规 2 2 5 7" xfId="1742"/>
    <cellStyle name="常规 2 2 5 8" xfId="1743"/>
    <cellStyle name="常规 2 2 5 9" xfId="1744"/>
    <cellStyle name="常规 2 2 6" xfId="1745"/>
    <cellStyle name="常规 2 2 6 2" xfId="1746"/>
    <cellStyle name="常规 2 2 6 3" xfId="1747"/>
    <cellStyle name="常规 2 2 7" xfId="1748"/>
    <cellStyle name="常规 2 2 7 2" xfId="1749"/>
    <cellStyle name="常规 2 2 7 3" xfId="1750"/>
    <cellStyle name="常规 2 2 8" xfId="1751"/>
    <cellStyle name="常规 2 2 9" xfId="1752"/>
    <cellStyle name="常规 2 2_BSSY PVG 主推航线2009.10.20" xfId="1753"/>
    <cellStyle name="常规 2 20" xfId="1754"/>
    <cellStyle name="常规 2 21" xfId="1755"/>
    <cellStyle name="常规 2 22" xfId="1756"/>
    <cellStyle name="常规 2 23" xfId="1757"/>
    <cellStyle name="常规 2 24" xfId="1758"/>
    <cellStyle name="常规 2 25" xfId="1759"/>
    <cellStyle name="常规 2 26" xfId="1760"/>
    <cellStyle name="常规 2 27" xfId="1761"/>
    <cellStyle name="常规 2 28" xfId="1762"/>
    <cellStyle name="常规 2 29" xfId="1763"/>
    <cellStyle name="常规 2 3" xfId="1764"/>
    <cellStyle name="常规 2 3 2" xfId="1765"/>
    <cellStyle name="常规 2 3 2 2" xfId="1766"/>
    <cellStyle name="常规 2 3 2 3" xfId="1767"/>
    <cellStyle name="常规 2 3 3" xfId="1768"/>
    <cellStyle name="常规 2 30" xfId="1769"/>
    <cellStyle name="常规 2 31" xfId="1770"/>
    <cellStyle name="常规 2 31 2" xfId="1771"/>
    <cellStyle name="常规 2 31 3" xfId="1772"/>
    <cellStyle name="常规 2 32" xfId="1773"/>
    <cellStyle name="常规 2 33" xfId="1774"/>
    <cellStyle name="常规 2 34" xfId="1775"/>
    <cellStyle name="常规 2 35" xfId="1776"/>
    <cellStyle name="常规 2 36" xfId="1777"/>
    <cellStyle name="常规 2 37" xfId="1778"/>
    <cellStyle name="常规 2 38" xfId="1779"/>
    <cellStyle name="常规 2 39" xfId="1780"/>
    <cellStyle name="常规 2 4" xfId="1781"/>
    <cellStyle name="常规 2 4 2" xfId="1782"/>
    <cellStyle name="常规 2 4 2 2 2 2" xfId="1783"/>
    <cellStyle name="常规 2 4 2 2 2 2 4" xfId="1784"/>
    <cellStyle name="常规 2 4 3" xfId="1785"/>
    <cellStyle name="常规 2 4 4" xfId="1786"/>
    <cellStyle name="常规 2 40" xfId="1787"/>
    <cellStyle name="常规 2 41" xfId="1788"/>
    <cellStyle name="常规 2 42" xfId="1789"/>
    <cellStyle name="常规 2 43" xfId="1790"/>
    <cellStyle name="常规 2 5" xfId="1791"/>
    <cellStyle name="常规 2 51" xfId="1792"/>
    <cellStyle name="常规 2 51 2" xfId="1793"/>
    <cellStyle name="常规 2 6" xfId="1794"/>
    <cellStyle name="常规 2 6 2" xfId="1795"/>
    <cellStyle name="常规 2 6 3" xfId="1796"/>
    <cellStyle name="常规 2 7" xfId="1797"/>
    <cellStyle name="常规 2 7 2" xfId="1798"/>
    <cellStyle name="常规 2 7 3" xfId="1799"/>
    <cellStyle name="常规 2 8" xfId="1800"/>
    <cellStyle name="常规 2 8 2" xfId="1801"/>
    <cellStyle name="常规 2 8 3" xfId="1802"/>
    <cellStyle name="常规 2 9" xfId="1803"/>
    <cellStyle name="常规 2 9 2" xfId="1804"/>
    <cellStyle name="常规 2 9 3" xfId="1805"/>
    <cellStyle name="常规 2_玛赛空运报价20090203" xfId="1806"/>
    <cellStyle name="常规 20" xfId="1807"/>
    <cellStyle name="常规 20 2" xfId="1808"/>
    <cellStyle name="常规 20 2 2" xfId="1809"/>
    <cellStyle name="常规 20 2 2 2" xfId="1810"/>
    <cellStyle name="常规 20 2 2 2 2 4 2 5" xfId="1811"/>
    <cellStyle name="常规 20 2 2 4" xfId="1812"/>
    <cellStyle name="常规 20 2 2 4 5 2 2" xfId="1813"/>
    <cellStyle name="常规 20 2 2 4 5 2 2 14" xfId="1814"/>
    <cellStyle name="常规 20 2 2 4 5 2 2 17 2" xfId="1815"/>
    <cellStyle name="常规 20 2 2 4 5 2 2 17 5 5" xfId="1816"/>
    <cellStyle name="常规 20 2 2 4 5 2 2 20" xfId="1817"/>
    <cellStyle name="常规 20 2 2 4 5 2 2 3" xfId="1818"/>
    <cellStyle name="常规 20 2 2 4 5 2 2 4" xfId="1819"/>
    <cellStyle name="常规 20 2 2 4 5 2 2 7" xfId="1820"/>
    <cellStyle name="常规 20 2 2 4 6 2 10 10" xfId="1821"/>
    <cellStyle name="常规 20 3" xfId="1822"/>
    <cellStyle name="常规 21" xfId="1823"/>
    <cellStyle name="常规 21 2" xfId="1824"/>
    <cellStyle name="常规 212" xfId="1825"/>
    <cellStyle name="常规 22" xfId="1826"/>
    <cellStyle name="常规 22 2" xfId="1827"/>
    <cellStyle name="常规 23" xfId="1828"/>
    <cellStyle name="常规 23 20" xfId="1829"/>
    <cellStyle name="常规 232" xfId="1830"/>
    <cellStyle name="常规 24" xfId="1831"/>
    <cellStyle name="常规 24 2" xfId="1832"/>
    <cellStyle name="常规 24 3" xfId="1833"/>
    <cellStyle name="常规 25" xfId="1834"/>
    <cellStyle name="常规 25 2" xfId="1835"/>
    <cellStyle name="常规 25 3" xfId="1836"/>
    <cellStyle name="常规 26" xfId="1837"/>
    <cellStyle name="常规 26 2" xfId="1838"/>
    <cellStyle name="常规 26 3" xfId="1839"/>
    <cellStyle name="常规 27" xfId="1840"/>
    <cellStyle name="常规 28" xfId="1841"/>
    <cellStyle name="常规 28 2" xfId="1842"/>
    <cellStyle name="常规 29" xfId="1843"/>
    <cellStyle name="常规 29 2" xfId="1844"/>
    <cellStyle name="常规 29 3" xfId="1845"/>
    <cellStyle name="常规 3" xfId="1846"/>
    <cellStyle name="常规 3 10" xfId="1847"/>
    <cellStyle name="常规 3 11" xfId="1848"/>
    <cellStyle name="常规 3 12" xfId="1849"/>
    <cellStyle name="常规 3 13" xfId="1850"/>
    <cellStyle name="常规 3 14" xfId="1851"/>
    <cellStyle name="常规 3 15" xfId="1852"/>
    <cellStyle name="常规 3 16" xfId="1853"/>
    <cellStyle name="常规 3 17" xfId="1854"/>
    <cellStyle name="常规 3 18" xfId="1855"/>
    <cellStyle name="常规 3 19" xfId="1856"/>
    <cellStyle name="常规 3 2" xfId="1857"/>
    <cellStyle name="常规 3 2 10" xfId="1858"/>
    <cellStyle name="常规 3 2 11" xfId="1859"/>
    <cellStyle name="常规 3 2 12" xfId="1860"/>
    <cellStyle name="常规 3 2 2" xfId="1861"/>
    <cellStyle name="常规 3 2 2 2" xfId="1862"/>
    <cellStyle name="常规 3 2 3" xfId="1863"/>
    <cellStyle name="常规 3 2 3 2" xfId="1864"/>
    <cellStyle name="常规 3 2 4" xfId="1865"/>
    <cellStyle name="常规 3 2 4 2" xfId="1866"/>
    <cellStyle name="常规 3 2 5" xfId="1867"/>
    <cellStyle name="常规 3 2 5 2" xfId="1868"/>
    <cellStyle name="常规 3 2 6" xfId="1869"/>
    <cellStyle name="常规 3 2 7" xfId="1870"/>
    <cellStyle name="常规 3 2 7 2" xfId="1871"/>
    <cellStyle name="常规 3 2 7 3" xfId="1872"/>
    <cellStyle name="常规 3 2 8" xfId="1873"/>
    <cellStyle name="常规 3 2 9" xfId="1874"/>
    <cellStyle name="常规 3 20" xfId="1875"/>
    <cellStyle name="常规 3 21" xfId="1876"/>
    <cellStyle name="常规 3 22" xfId="1877"/>
    <cellStyle name="常规 3 23" xfId="1878"/>
    <cellStyle name="常规 3 24" xfId="1879"/>
    <cellStyle name="常规 3 25" xfId="1880"/>
    <cellStyle name="常规 3 26" xfId="1881"/>
    <cellStyle name="常规 3 27" xfId="1882"/>
    <cellStyle name="常规 3 28" xfId="1883"/>
    <cellStyle name="常规 3 29" xfId="1884"/>
    <cellStyle name="常规 3 3" xfId="1885"/>
    <cellStyle name="常规 3 3 2" xfId="1886"/>
    <cellStyle name="常规 3 3 2 2" xfId="1887"/>
    <cellStyle name="常规 3 3 2 3" xfId="1888"/>
    <cellStyle name="常规 3 3 3" xfId="1889"/>
    <cellStyle name="常规 3 30" xfId="1890"/>
    <cellStyle name="常规 3 31" xfId="1891"/>
    <cellStyle name="常规 3 32" xfId="1892"/>
    <cellStyle name="常规 3 33" xfId="1893"/>
    <cellStyle name="常规 3 34" xfId="1894"/>
    <cellStyle name="常规 3 35" xfId="1895"/>
    <cellStyle name="常规 3 36" xfId="1896"/>
    <cellStyle name="常规 3 37" xfId="1897"/>
    <cellStyle name="常规 3 38" xfId="1898"/>
    <cellStyle name="常规 3 39" xfId="1899"/>
    <cellStyle name="常规 3 4" xfId="1900"/>
    <cellStyle name="常规 3 4 2" xfId="1901"/>
    <cellStyle name="常规 3 4 3" xfId="1902"/>
    <cellStyle name="常规 3 40" xfId="1903"/>
    <cellStyle name="常规 3 41" xfId="1904"/>
    <cellStyle name="常规 3 42" xfId="1905"/>
    <cellStyle name="常规 3 5" xfId="1906"/>
    <cellStyle name="常规 3 5 2" xfId="1907"/>
    <cellStyle name="常规 3 5 2 2 4" xfId="1908"/>
    <cellStyle name="常规 3 6" xfId="1909"/>
    <cellStyle name="常规 3 7" xfId="1910"/>
    <cellStyle name="常规 3 8" xfId="1911"/>
    <cellStyle name="常规 3 9" xfId="1912"/>
    <cellStyle name="常规 3 9 2" xfId="1913"/>
    <cellStyle name="常规 3 9 3" xfId="1914"/>
    <cellStyle name="常规 30" xfId="1915"/>
    <cellStyle name="常规 31" xfId="1916"/>
    <cellStyle name="常规 32" xfId="1917"/>
    <cellStyle name="常规 33" xfId="1918"/>
    <cellStyle name="常规 33 10" xfId="1919"/>
    <cellStyle name="常规 33 15 9" xfId="1920"/>
    <cellStyle name="常规 33 2" xfId="1921"/>
    <cellStyle name="常规 33 3" xfId="1922"/>
    <cellStyle name="常规 34" xfId="1923"/>
    <cellStyle name="常规 34 2" xfId="1924"/>
    <cellStyle name="常规 35" xfId="1925"/>
    <cellStyle name="常规 35 2" xfId="1926"/>
    <cellStyle name="常规 36" xfId="1927"/>
    <cellStyle name="常规 36 2" xfId="1928"/>
    <cellStyle name="常规 37" xfId="1929"/>
    <cellStyle name="常规 39" xfId="1930"/>
    <cellStyle name="常规 4" xfId="1931"/>
    <cellStyle name="常规 4 10" xfId="1932"/>
    <cellStyle name="常规 4 11" xfId="1933"/>
    <cellStyle name="常规 4 12" xfId="1934"/>
    <cellStyle name="常规 4 13" xfId="1935"/>
    <cellStyle name="常规 4 14" xfId="1936"/>
    <cellStyle name="常规 4 15" xfId="1937"/>
    <cellStyle name="常规 4 15 2" xfId="1938"/>
    <cellStyle name="常规 4 15 3" xfId="1939"/>
    <cellStyle name="常规 4 16" xfId="1940"/>
    <cellStyle name="常规 4 17" xfId="1941"/>
    <cellStyle name="常规 4 18" xfId="1942"/>
    <cellStyle name="常规 4 19" xfId="1943"/>
    <cellStyle name="常规 4 2" xfId="1944"/>
    <cellStyle name="常规 4 2 10" xfId="1945"/>
    <cellStyle name="常规 4 2 11" xfId="1946"/>
    <cellStyle name="常规 4 2 12" xfId="1947"/>
    <cellStyle name="常规 4 2 13" xfId="1948"/>
    <cellStyle name="常规 4 2 14" xfId="1949"/>
    <cellStyle name="常规 4 2 15" xfId="1950"/>
    <cellStyle name="常规 4 2 16" xfId="1951"/>
    <cellStyle name="常规 4 2 17" xfId="1952"/>
    <cellStyle name="常规 4 2 18" xfId="1953"/>
    <cellStyle name="常规 4 2 19" xfId="1954"/>
    <cellStyle name="常规 4 2 2" xfId="1955"/>
    <cellStyle name="常规 4 2 20" xfId="1956"/>
    <cellStyle name="常规 4 2 21" xfId="1957"/>
    <cellStyle name="常规 4 2 22" xfId="1958"/>
    <cellStyle name="常规 4 2 3" xfId="1959"/>
    <cellStyle name="常规 4 2 3 2" xfId="1960"/>
    <cellStyle name="常规 4 2 3 3" xfId="1961"/>
    <cellStyle name="常规 4 2 4" xfId="1962"/>
    <cellStyle name="常规 4 2 5" xfId="1963"/>
    <cellStyle name="常规 4 2 6" xfId="1964"/>
    <cellStyle name="常规 4 2 7" xfId="1965"/>
    <cellStyle name="常规 4 2 8" xfId="1966"/>
    <cellStyle name="常规 4 2 9" xfId="1967"/>
    <cellStyle name="常规 4 20" xfId="1968"/>
    <cellStyle name="常规 4 21" xfId="1969"/>
    <cellStyle name="常规 4 22" xfId="1970"/>
    <cellStyle name="常规 4 23" xfId="1971"/>
    <cellStyle name="常规 4 24" xfId="1972"/>
    <cellStyle name="常规 4 25" xfId="1973"/>
    <cellStyle name="常规 4 26" xfId="1974"/>
    <cellStyle name="常规 4 27" xfId="1975"/>
    <cellStyle name="常规 4 28" xfId="1976"/>
    <cellStyle name="常规 4 29" xfId="1977"/>
    <cellStyle name="常规 4 3" xfId="1978"/>
    <cellStyle name="常规 4 3 2" xfId="1979"/>
    <cellStyle name="常规 4 30" xfId="1980"/>
    <cellStyle name="常规 4 31" xfId="1981"/>
    <cellStyle name="常规 4 32" xfId="1982"/>
    <cellStyle name="常规 4 33" xfId="1983"/>
    <cellStyle name="常规 4 34" xfId="1984"/>
    <cellStyle name="常规 4 35" xfId="1985"/>
    <cellStyle name="常规 4 36" xfId="1986"/>
    <cellStyle name="常规 4 37" xfId="1987"/>
    <cellStyle name="常规 4 38" xfId="1988"/>
    <cellStyle name="常规 4 39" xfId="1989"/>
    <cellStyle name="常规 4 4" xfId="1990"/>
    <cellStyle name="常规 4 4 2" xfId="1991"/>
    <cellStyle name="常规 4 40" xfId="1992"/>
    <cellStyle name="常规 4 41" xfId="1993"/>
    <cellStyle name="常规 4 42" xfId="1994"/>
    <cellStyle name="常规 4 5" xfId="1995"/>
    <cellStyle name="常规 4 5 2" xfId="1996"/>
    <cellStyle name="常规 4 6" xfId="1997"/>
    <cellStyle name="常规 4 7" xfId="1998"/>
    <cellStyle name="常规 4 7 2" xfId="1999"/>
    <cellStyle name="常规 4 7 3" xfId="2000"/>
    <cellStyle name="常规 4 8" xfId="2001"/>
    <cellStyle name="常规 4 9" xfId="2002"/>
    <cellStyle name="常规 5" xfId="2003"/>
    <cellStyle name="常规 5 10" xfId="2004"/>
    <cellStyle name="常规 5 11" xfId="2005"/>
    <cellStyle name="常规 5 12" xfId="2006"/>
    <cellStyle name="常规 5 13" xfId="2007"/>
    <cellStyle name="常规 5 14" xfId="2008"/>
    <cellStyle name="常规 5 15" xfId="2009"/>
    <cellStyle name="常规 5 16" xfId="2010"/>
    <cellStyle name="常规 5 17" xfId="2011"/>
    <cellStyle name="常规 5 18" xfId="2012"/>
    <cellStyle name="常规 5 19" xfId="2013"/>
    <cellStyle name="常规 5 2" xfId="2014"/>
    <cellStyle name="常规 5 2 2" xfId="2015"/>
    <cellStyle name="常规 5 2 3" xfId="2016"/>
    <cellStyle name="常规 5 2 4" xfId="2017"/>
    <cellStyle name="常规 5 2 5" xfId="2018"/>
    <cellStyle name="常规 5 2 6" xfId="2019"/>
    <cellStyle name="常规 5 2 7" xfId="2020"/>
    <cellStyle name="常规 5 2 8" xfId="2021"/>
    <cellStyle name="常规 5 2 9" xfId="2022"/>
    <cellStyle name="常规 5 20" xfId="2023"/>
    <cellStyle name="常规 5 21" xfId="2024"/>
    <cellStyle name="常规 5 22" xfId="2025"/>
    <cellStyle name="常规 5 23" xfId="2026"/>
    <cellStyle name="常规 5 3" xfId="2027"/>
    <cellStyle name="常规 5 3 2" xfId="2028"/>
    <cellStyle name="常规 5 3 3" xfId="2029"/>
    <cellStyle name="常规 5 3 4" xfId="2030"/>
    <cellStyle name="常规 5 3 5" xfId="2031"/>
    <cellStyle name="常规 5 3 6" xfId="2032"/>
    <cellStyle name="常规 5 3 7" xfId="2033"/>
    <cellStyle name="常规 5 3 8" xfId="2034"/>
    <cellStyle name="常规 5 3 9" xfId="2035"/>
    <cellStyle name="常规 5 4" xfId="2036"/>
    <cellStyle name="常规 5 4 2" xfId="2037"/>
    <cellStyle name="常规 5 4 3" xfId="2038"/>
    <cellStyle name="常规 5 4 4" xfId="2039"/>
    <cellStyle name="常规 5 4 5" xfId="2040"/>
    <cellStyle name="常规 5 4 6" xfId="2041"/>
    <cellStyle name="常规 5 4 7" xfId="2042"/>
    <cellStyle name="常规 5 4 8" xfId="2043"/>
    <cellStyle name="常规 5 4 9" xfId="2044"/>
    <cellStyle name="常规 5 5" xfId="2045"/>
    <cellStyle name="常规 5 5 2" xfId="2046"/>
    <cellStyle name="常规 5 5 3" xfId="2047"/>
    <cellStyle name="常规 5 5 4" xfId="2048"/>
    <cellStyle name="常规 5 5 5" xfId="2049"/>
    <cellStyle name="常规 5 5 6" xfId="2050"/>
    <cellStyle name="常规 5 5 7" xfId="2051"/>
    <cellStyle name="常规 5 5 8" xfId="2052"/>
    <cellStyle name="常规 5 5 9" xfId="2053"/>
    <cellStyle name="常规 5 6" xfId="2054"/>
    <cellStyle name="常规 5 6 2" xfId="2055"/>
    <cellStyle name="常规 5 6 3" xfId="2056"/>
    <cellStyle name="常规 5 7" xfId="2057"/>
    <cellStyle name="常规 5 7 2" xfId="2058"/>
    <cellStyle name="常规 5 7 3" xfId="2059"/>
    <cellStyle name="常规 5 8" xfId="2060"/>
    <cellStyle name="常规 5 9" xfId="2061"/>
    <cellStyle name="常规 52" xfId="2062"/>
    <cellStyle name="常规 6" xfId="2063"/>
    <cellStyle name="常规 6 10" xfId="2064"/>
    <cellStyle name="常规 6 11" xfId="2065"/>
    <cellStyle name="常规 6 12" xfId="2066"/>
    <cellStyle name="常规 6 13" xfId="2067"/>
    <cellStyle name="常规 6 14" xfId="2068"/>
    <cellStyle name="常规 6 15" xfId="2069"/>
    <cellStyle name="常规 6 16" xfId="2070"/>
    <cellStyle name="常规 6 17" xfId="2071"/>
    <cellStyle name="常规 6 18" xfId="2072"/>
    <cellStyle name="常规 6 19" xfId="2073"/>
    <cellStyle name="常规 6 2" xfId="2074"/>
    <cellStyle name="常规 6 20" xfId="2075"/>
    <cellStyle name="常规 6 21" xfId="2076"/>
    <cellStyle name="常规 6 22" xfId="2077"/>
    <cellStyle name="常规 6 23" xfId="2078"/>
    <cellStyle name="常规 6 24" xfId="2079"/>
    <cellStyle name="常规 6 25" xfId="2080"/>
    <cellStyle name="常规 6 26" xfId="2081"/>
    <cellStyle name="常规 6 27" xfId="2082"/>
    <cellStyle name="常规 6 28" xfId="2083"/>
    <cellStyle name="常规 6 29" xfId="2084"/>
    <cellStyle name="常规 6 3" xfId="2085"/>
    <cellStyle name="常规 6 3 2" xfId="2086"/>
    <cellStyle name="常规 6 3 3" xfId="2087"/>
    <cellStyle name="常规 6 4" xfId="2088"/>
    <cellStyle name="常规 6 5" xfId="2089"/>
    <cellStyle name="常规 6 6" xfId="2090"/>
    <cellStyle name="常规 6 7" xfId="2091"/>
    <cellStyle name="常规 6 8" xfId="2092"/>
    <cellStyle name="常规 6 9" xfId="2093"/>
    <cellStyle name="常规 66" xfId="2094"/>
    <cellStyle name="常规 7" xfId="2095"/>
    <cellStyle name="常规 7 10" xfId="2096"/>
    <cellStyle name="常规 7 11" xfId="2097"/>
    <cellStyle name="常规 7 16" xfId="2098"/>
    <cellStyle name="常规 7 16 2" xfId="2099"/>
    <cellStyle name="常规 7 2" xfId="2100"/>
    <cellStyle name="常规 7 3" xfId="2101"/>
    <cellStyle name="常规 7 3 2" xfId="2102"/>
    <cellStyle name="常规 7 3 3" xfId="2103"/>
    <cellStyle name="常规 7 4" xfId="2104"/>
    <cellStyle name="常规 7 5" xfId="2105"/>
    <cellStyle name="常规 7 6" xfId="2106"/>
    <cellStyle name="常规 7 7" xfId="2107"/>
    <cellStyle name="常规 7 8" xfId="2108"/>
    <cellStyle name="常规 7 9" xfId="2109"/>
    <cellStyle name="常规 72 2" xfId="2110"/>
    <cellStyle name="常规 72 2 2" xfId="2111"/>
    <cellStyle name="常规 75" xfId="2112"/>
    <cellStyle name="常规 8" xfId="2113"/>
    <cellStyle name="常规 8 10" xfId="2114"/>
    <cellStyle name="常规 8 11" xfId="2115"/>
    <cellStyle name="常规 8 12" xfId="2116"/>
    <cellStyle name="常规 8 13" xfId="2117"/>
    <cellStyle name="常规 8 14" xfId="2118"/>
    <cellStyle name="常规 8 15" xfId="2119"/>
    <cellStyle name="常规 8 16" xfId="2120"/>
    <cellStyle name="常规 8 17" xfId="2121"/>
    <cellStyle name="常规 8 18" xfId="2122"/>
    <cellStyle name="常规 8 19" xfId="2123"/>
    <cellStyle name="常规 8 2" xfId="2124"/>
    <cellStyle name="常规 8 2 2" xfId="2125"/>
    <cellStyle name="常规 8 2 3" xfId="2126"/>
    <cellStyle name="常规 8 2 4" xfId="2127"/>
    <cellStyle name="常规 8 2 5" xfId="2128"/>
    <cellStyle name="常规 8 2 6" xfId="2129"/>
    <cellStyle name="常规 8 2 7" xfId="2130"/>
    <cellStyle name="常规 8 20" xfId="2131"/>
    <cellStyle name="常规 8 21" xfId="2132"/>
    <cellStyle name="常规 8 22" xfId="2133"/>
    <cellStyle name="常规 8 23" xfId="2134"/>
    <cellStyle name="常规 8 24" xfId="2135"/>
    <cellStyle name="常规 8 25" xfId="2136"/>
    <cellStyle name="常规 8 26" xfId="2137"/>
    <cellStyle name="常规 8 27" xfId="2138"/>
    <cellStyle name="常规 8 3" xfId="2139"/>
    <cellStyle name="常规 8 3 2" xfId="2140"/>
    <cellStyle name="常规 8 3 3" xfId="2141"/>
    <cellStyle name="常规 8 4" xfId="2142"/>
    <cellStyle name="常规 8 4 2" xfId="2143"/>
    <cellStyle name="常规 8 4 3" xfId="2144"/>
    <cellStyle name="常规 8 5" xfId="2145"/>
    <cellStyle name="常规 8 6" xfId="2146"/>
    <cellStyle name="常规 8 7" xfId="2147"/>
    <cellStyle name="常规 8 8" xfId="2148"/>
    <cellStyle name="常规 8 9" xfId="2149"/>
    <cellStyle name="常规 9" xfId="2150"/>
    <cellStyle name="常规 9 10" xfId="2151"/>
    <cellStyle name="常规 9 11" xfId="2152"/>
    <cellStyle name="常规 9 12" xfId="2153"/>
    <cellStyle name="常规 9 13" xfId="2154"/>
    <cellStyle name="常规 9 14" xfId="2155"/>
    <cellStyle name="常规 9 15" xfId="2156"/>
    <cellStyle name="常规 9 16" xfId="2157"/>
    <cellStyle name="常规 9 17" xfId="2158"/>
    <cellStyle name="常规 9 18" xfId="2159"/>
    <cellStyle name="常规 9 19" xfId="2160"/>
    <cellStyle name="常规 9 2" xfId="2161"/>
    <cellStyle name="常规 9 2 10" xfId="2162"/>
    <cellStyle name="常规 9 2 11" xfId="2163"/>
    <cellStyle name="常规 9 2 12" xfId="2164"/>
    <cellStyle name="常规 9 2 13" xfId="2165"/>
    <cellStyle name="常规 9 2 14" xfId="2166"/>
    <cellStyle name="常规 9 2 15" xfId="2167"/>
    <cellStyle name="常规 9 2 16" xfId="2168"/>
    <cellStyle name="常规 9 2 17" xfId="2169"/>
    <cellStyle name="常规 9 2 18" xfId="2170"/>
    <cellStyle name="常规 9 2 19" xfId="2171"/>
    <cellStyle name="常规 9 2 2" xfId="2172"/>
    <cellStyle name="常规 9 2 20" xfId="2173"/>
    <cellStyle name="常规 9 2 21" xfId="2174"/>
    <cellStyle name="常规 9 2 22" xfId="2175"/>
    <cellStyle name="常规 9 2 23" xfId="2176"/>
    <cellStyle name="常规 9 2 3" xfId="2177"/>
    <cellStyle name="常规 9 2 4" xfId="2178"/>
    <cellStyle name="常规 9 2 5" xfId="2179"/>
    <cellStyle name="常规 9 2 6" xfId="2180"/>
    <cellStyle name="常规 9 2 7" xfId="2181"/>
    <cellStyle name="常规 9 2 8" xfId="2182"/>
    <cellStyle name="常规 9 2 9" xfId="2183"/>
    <cellStyle name="常规 9 20" xfId="2184"/>
    <cellStyle name="常规 9 21" xfId="2185"/>
    <cellStyle name="常规 9 22" xfId="2186"/>
    <cellStyle name="常规 9 23" xfId="2187"/>
    <cellStyle name="常规 9 24" xfId="2188"/>
    <cellStyle name="常规 9 25" xfId="2189"/>
    <cellStyle name="常规 9 26" xfId="2190"/>
    <cellStyle name="常规 9 27" xfId="2191"/>
    <cellStyle name="常规 9 3" xfId="2192"/>
    <cellStyle name="常规 9 3 2" xfId="2193"/>
    <cellStyle name="常规 9 3 3" xfId="2194"/>
    <cellStyle name="常规 9 4" xfId="2195"/>
    <cellStyle name="常规 9 5" xfId="2196"/>
    <cellStyle name="常规 9 6" xfId="2197"/>
    <cellStyle name="常规 9 7" xfId="2198"/>
    <cellStyle name="常规 9 8" xfId="2199"/>
    <cellStyle name="常规 9 9" xfId="2200"/>
    <cellStyle name="常规 9_ZP" xfId="2201"/>
    <cellStyle name="常规 95 2" xfId="2202"/>
    <cellStyle name="常规 95 2 2" xfId="2203"/>
    <cellStyle name="常规_NZ 销售运价（04.12）" xfId="2204"/>
    <cellStyle name="常规_Sheet1" xfId="2205"/>
    <cellStyle name="常规_Sheet1 2" xfId="2206"/>
    <cellStyle name="常规_Sheet1_1" xfId="2207"/>
    <cellStyle name="常规_东亚及澳洲报价表_49" xfId="2208"/>
    <cellStyle name="常规_泰昌货运Updated air Tariff Ex CTISHA(As effective from 04th DEC 2010)" xfId="2209"/>
    <cellStyle name="超级链接_BSSY3月10日报价NEW" xfId="2210"/>
    <cellStyle name="超链接 2" xfId="2211"/>
    <cellStyle name="超链接 2 2" xfId="2212"/>
    <cellStyle name="超链接 2 2 2" xfId="2213"/>
    <cellStyle name="超链接 2 2 2 2" xfId="2214"/>
    <cellStyle name="超链接 2 2 2 3" xfId="2215"/>
    <cellStyle name="超链接 2 2 3" xfId="2216"/>
    <cellStyle name="超链接 2 2 3 2" xfId="2217"/>
    <cellStyle name="超链接 2 2 4" xfId="2218"/>
    <cellStyle name="超链接 2 2 4 2" xfId="2219"/>
    <cellStyle name="超链接 2 2 5" xfId="2220"/>
    <cellStyle name="超链接 2 2 5 2" xfId="2221"/>
    <cellStyle name="超链接 2 2 6" xfId="2222"/>
    <cellStyle name="超链接 2 2 7" xfId="2223"/>
    <cellStyle name="超链接 2 2 8" xfId="2224"/>
    <cellStyle name="超链接 2 3" xfId="2225"/>
    <cellStyle name="超链接 2 3 2" xfId="2226"/>
    <cellStyle name="超链接 2 3 3" xfId="2227"/>
    <cellStyle name="超链接 2 4" xfId="2228"/>
    <cellStyle name="超链接 2 4 2" xfId="2229"/>
    <cellStyle name="超链接 2 4 3" xfId="2230"/>
    <cellStyle name="超链接 2 5" xfId="2231"/>
    <cellStyle name="超链接 2 5 2" xfId="2232"/>
    <cellStyle name="超链接 2 5 3" xfId="2233"/>
    <cellStyle name="超链接 2 6" xfId="2234"/>
    <cellStyle name="超链接 2 6 2" xfId="2235"/>
    <cellStyle name="超链接 2 6 3" xfId="2236"/>
    <cellStyle name="超链接 2 7" xfId="2237"/>
    <cellStyle name="超链接 2 8" xfId="2238"/>
    <cellStyle name="超链接 2 9" xfId="2239"/>
    <cellStyle name="超链接 3" xfId="2240"/>
    <cellStyle name="超链接 3 2" xfId="2241"/>
    <cellStyle name="超链接 3 3" xfId="2242"/>
    <cellStyle name="超链接 3 4" xfId="2243"/>
    <cellStyle name="超链接 4" xfId="2244"/>
    <cellStyle name="超链接 4 2" xfId="2245"/>
    <cellStyle name="超链接 4 3" xfId="2246"/>
    <cellStyle name="超链接 5" xfId="2247"/>
    <cellStyle name="超链接 5 2" xfId="2248"/>
    <cellStyle name="超链接 5 3" xfId="2249"/>
    <cellStyle name="好 10" xfId="2250"/>
    <cellStyle name="好 11" xfId="2251"/>
    <cellStyle name="好 12" xfId="2252"/>
    <cellStyle name="好 13" xfId="2253"/>
    <cellStyle name="好 14" xfId="2254"/>
    <cellStyle name="好 15" xfId="2255"/>
    <cellStyle name="好 16" xfId="2256"/>
    <cellStyle name="好 17" xfId="2257"/>
    <cellStyle name="好 18" xfId="2258"/>
    <cellStyle name="好 19" xfId="2259"/>
    <cellStyle name="好 2" xfId="2260"/>
    <cellStyle name="好 2 2" xfId="2261"/>
    <cellStyle name="好 2 3" xfId="2262"/>
    <cellStyle name="好 20" xfId="2263"/>
    <cellStyle name="好 21" xfId="2264"/>
    <cellStyle name="好 22" xfId="2265"/>
    <cellStyle name="好 23" xfId="2266"/>
    <cellStyle name="好 24" xfId="2267"/>
    <cellStyle name="好 25" xfId="2268"/>
    <cellStyle name="好 26" xfId="2269"/>
    <cellStyle name="好 27" xfId="2270"/>
    <cellStyle name="好 28" xfId="2271"/>
    <cellStyle name="好 29" xfId="2272"/>
    <cellStyle name="好 3" xfId="2273"/>
    <cellStyle name="好 30" xfId="2274"/>
    <cellStyle name="好 31" xfId="2275"/>
    <cellStyle name="好 32" xfId="2276"/>
    <cellStyle name="好 33" xfId="2277"/>
    <cellStyle name="好 34" xfId="2278"/>
    <cellStyle name="好 35" xfId="2279"/>
    <cellStyle name="好 36" xfId="2280"/>
    <cellStyle name="好 37" xfId="2281"/>
    <cellStyle name="好 38" xfId="2282"/>
    <cellStyle name="好 4" xfId="2283"/>
    <cellStyle name="好 5" xfId="2284"/>
    <cellStyle name="好 6" xfId="2285"/>
    <cellStyle name="好 7" xfId="2286"/>
    <cellStyle name="好 8" xfId="2287"/>
    <cellStyle name="好 9" xfId="2288"/>
    <cellStyle name="好_AB ex-PEK 08'SEP11(1)" xfId="2289"/>
    <cellStyle name="好_AB_ex-PEK_08'Jul15(1)" xfId="2290"/>
    <cellStyle name="好_Book1" xfId="2291"/>
    <cellStyle name="好_BSSY PVG 主推航线2009.10.20" xfId="2292"/>
    <cellStyle name="好_BSSY090204报价" xfId="2293"/>
    <cellStyle name="好_CA(EUROPE)" xfId="2294"/>
    <cellStyle name="好_GSH 报价(2008-01-10)" xfId="2295"/>
    <cellStyle name="好_SP_(ex-PEK)_-08'JUL_15__--_All_Agts(1)(1)" xfId="2296"/>
    <cellStyle name="好_三源国际空运（2008-2-24）" xfId="2297"/>
    <cellStyle name="好_三源国际空运（2009-1-10）" xfId="2298"/>
    <cellStyle name="好_新增航线" xfId="2299"/>
    <cellStyle name="好_亚洲" xfId="2300"/>
    <cellStyle name="好_亚洲_081228环世捷运报价单" xfId="2301"/>
    <cellStyle name="好_毅仰通运报价(2009-03-31)" xfId="2302"/>
    <cellStyle name="好_毅仰通运报价(2009-04-21)" xfId="2303"/>
    <cellStyle name="好_最强报价" xfId="2304"/>
    <cellStyle name="后继超级链接_tci rate" xfId="2305"/>
    <cellStyle name="汇总 10" xfId="2306"/>
    <cellStyle name="汇总 11" xfId="2307"/>
    <cellStyle name="汇总 12" xfId="2308"/>
    <cellStyle name="汇总 13" xfId="2309"/>
    <cellStyle name="汇总 14" xfId="2310"/>
    <cellStyle name="汇总 15" xfId="2311"/>
    <cellStyle name="汇总 16" xfId="2312"/>
    <cellStyle name="汇总 17" xfId="2313"/>
    <cellStyle name="汇总 18" xfId="2314"/>
    <cellStyle name="汇总 19" xfId="2315"/>
    <cellStyle name="汇总 2" xfId="2316"/>
    <cellStyle name="汇总 2 2" xfId="2317"/>
    <cellStyle name="汇总 2 3" xfId="2318"/>
    <cellStyle name="汇总 20" xfId="2319"/>
    <cellStyle name="汇总 21" xfId="2320"/>
    <cellStyle name="汇总 22" xfId="2321"/>
    <cellStyle name="汇总 23" xfId="2322"/>
    <cellStyle name="汇总 24" xfId="2323"/>
    <cellStyle name="汇总 25" xfId="2324"/>
    <cellStyle name="汇总 26" xfId="2325"/>
    <cellStyle name="汇总 27" xfId="2326"/>
    <cellStyle name="汇总 28" xfId="2327"/>
    <cellStyle name="汇总 29" xfId="2328"/>
    <cellStyle name="汇总 3" xfId="2329"/>
    <cellStyle name="汇总 30" xfId="2330"/>
    <cellStyle name="汇总 31" xfId="2331"/>
    <cellStyle name="汇总 32" xfId="2332"/>
    <cellStyle name="汇总 33" xfId="2333"/>
    <cellStyle name="汇总 34" xfId="2334"/>
    <cellStyle name="汇总 35" xfId="2335"/>
    <cellStyle name="汇总 36" xfId="2336"/>
    <cellStyle name="汇总 37" xfId="2337"/>
    <cellStyle name="汇总 38" xfId="2338"/>
    <cellStyle name="汇总 4" xfId="2339"/>
    <cellStyle name="汇总 5" xfId="2340"/>
    <cellStyle name="汇总 6" xfId="2341"/>
    <cellStyle name="汇总 7" xfId="2342"/>
    <cellStyle name="汇总 8" xfId="2343"/>
    <cellStyle name="汇总 9" xfId="2344"/>
    <cellStyle name="货币 2" xfId="2345"/>
    <cellStyle name="货币 2 2" xfId="2346"/>
    <cellStyle name="货币 2 3" xfId="2347"/>
    <cellStyle name="货币 3" xfId="2348"/>
    <cellStyle name="貨幣 [0]_2002TKF-EUP盤櫃" xfId="2349"/>
    <cellStyle name="貨幣_2002TKF-EUP盤櫃" xfId="2350"/>
    <cellStyle name="计算 10" xfId="2351"/>
    <cellStyle name="计算 11" xfId="2352"/>
    <cellStyle name="计算 12" xfId="2353"/>
    <cellStyle name="计算 13" xfId="2354"/>
    <cellStyle name="计算 14" xfId="2355"/>
    <cellStyle name="计算 15" xfId="2356"/>
    <cellStyle name="计算 16" xfId="2357"/>
    <cellStyle name="计算 17" xfId="2358"/>
    <cellStyle name="计算 18" xfId="2359"/>
    <cellStyle name="计算 19" xfId="2360"/>
    <cellStyle name="计算 2" xfId="2361"/>
    <cellStyle name="计算 2 2" xfId="2362"/>
    <cellStyle name="计算 2 3" xfId="2363"/>
    <cellStyle name="计算 20" xfId="2364"/>
    <cellStyle name="计算 21" xfId="2365"/>
    <cellStyle name="计算 22" xfId="2366"/>
    <cellStyle name="计算 23" xfId="2367"/>
    <cellStyle name="计算 24" xfId="2368"/>
    <cellStyle name="计算 25" xfId="2369"/>
    <cellStyle name="计算 26" xfId="2370"/>
    <cellStyle name="计算 27" xfId="2371"/>
    <cellStyle name="计算 28" xfId="2372"/>
    <cellStyle name="计算 29" xfId="2373"/>
    <cellStyle name="计算 3" xfId="2374"/>
    <cellStyle name="计算 30" xfId="2375"/>
    <cellStyle name="计算 31" xfId="2376"/>
    <cellStyle name="计算 32" xfId="2377"/>
    <cellStyle name="计算 33" xfId="2378"/>
    <cellStyle name="计算 34" xfId="2379"/>
    <cellStyle name="计算 35" xfId="2380"/>
    <cellStyle name="计算 36" xfId="2381"/>
    <cellStyle name="计算 37" xfId="2382"/>
    <cellStyle name="计算 38" xfId="2383"/>
    <cellStyle name="计算 4" xfId="2384"/>
    <cellStyle name="计算 5" xfId="2385"/>
    <cellStyle name="计算 6" xfId="2386"/>
    <cellStyle name="计算 7" xfId="2387"/>
    <cellStyle name="计算 8" xfId="2388"/>
    <cellStyle name="计算 9" xfId="2389"/>
    <cellStyle name="检查单元格 10" xfId="2390"/>
    <cellStyle name="检查单元格 11" xfId="2391"/>
    <cellStyle name="检查单元格 12" xfId="2392"/>
    <cellStyle name="检查单元格 13" xfId="2393"/>
    <cellStyle name="检查单元格 14" xfId="2394"/>
    <cellStyle name="检查单元格 15" xfId="2395"/>
    <cellStyle name="检查单元格 16" xfId="2396"/>
    <cellStyle name="检查单元格 17" xfId="2397"/>
    <cellStyle name="检查单元格 18" xfId="2398"/>
    <cellStyle name="检查单元格 19" xfId="2399"/>
    <cellStyle name="检查单元格 2" xfId="2400"/>
    <cellStyle name="检查单元格 2 2" xfId="2401"/>
    <cellStyle name="检查单元格 2 3" xfId="2402"/>
    <cellStyle name="检查单元格 20" xfId="2403"/>
    <cellStyle name="检查单元格 21" xfId="2404"/>
    <cellStyle name="检查单元格 22" xfId="2405"/>
    <cellStyle name="检查单元格 23" xfId="2406"/>
    <cellStyle name="检查单元格 24" xfId="2407"/>
    <cellStyle name="检查单元格 25" xfId="2408"/>
    <cellStyle name="检查单元格 26" xfId="2409"/>
    <cellStyle name="检查单元格 27" xfId="2410"/>
    <cellStyle name="检查单元格 28" xfId="2411"/>
    <cellStyle name="检查单元格 29" xfId="2412"/>
    <cellStyle name="检查单元格 3" xfId="2413"/>
    <cellStyle name="检查单元格 30" xfId="2414"/>
    <cellStyle name="检查单元格 31" xfId="2415"/>
    <cellStyle name="检查单元格 32" xfId="2416"/>
    <cellStyle name="检查单元格 33" xfId="2417"/>
    <cellStyle name="检查单元格 34" xfId="2418"/>
    <cellStyle name="检查单元格 35" xfId="2419"/>
    <cellStyle name="检查单元格 36" xfId="2420"/>
    <cellStyle name="检查单元格 37" xfId="2421"/>
    <cellStyle name="检查单元格 38" xfId="2422"/>
    <cellStyle name="检查单元格 4" xfId="2423"/>
    <cellStyle name="检查单元格 5" xfId="2424"/>
    <cellStyle name="检查单元格 6" xfId="2425"/>
    <cellStyle name="检查单元格 7" xfId="2426"/>
    <cellStyle name="检查单元格 8" xfId="2427"/>
    <cellStyle name="检查单元格 9" xfId="2428"/>
    <cellStyle name="解释性文本 10" xfId="2429"/>
    <cellStyle name="解释性文本 11" xfId="2430"/>
    <cellStyle name="解释性文本 12" xfId="2431"/>
    <cellStyle name="解释性文本 13" xfId="2432"/>
    <cellStyle name="解释性文本 14" xfId="2433"/>
    <cellStyle name="解释性文本 15" xfId="2434"/>
    <cellStyle name="解释性文本 16" xfId="2435"/>
    <cellStyle name="解释性文本 17" xfId="2436"/>
    <cellStyle name="解释性文本 18" xfId="2437"/>
    <cellStyle name="解释性文本 19" xfId="2438"/>
    <cellStyle name="解释性文本 2" xfId="2439"/>
    <cellStyle name="解释性文本 2 2" xfId="2440"/>
    <cellStyle name="解释性文本 2 3" xfId="2441"/>
    <cellStyle name="解释性文本 20" xfId="2442"/>
    <cellStyle name="解释性文本 21" xfId="2443"/>
    <cellStyle name="解释性文本 22" xfId="2444"/>
    <cellStyle name="解释性文本 23" xfId="2445"/>
    <cellStyle name="解释性文本 24" xfId="2446"/>
    <cellStyle name="解释性文本 25" xfId="2447"/>
    <cellStyle name="解释性文本 26" xfId="2448"/>
    <cellStyle name="解释性文本 27" xfId="2449"/>
    <cellStyle name="解释性文本 28" xfId="2450"/>
    <cellStyle name="解释性文本 29" xfId="2451"/>
    <cellStyle name="解释性文本 3" xfId="2452"/>
    <cellStyle name="解释性文本 30" xfId="2453"/>
    <cellStyle name="解释性文本 31" xfId="2454"/>
    <cellStyle name="解释性文本 32" xfId="2455"/>
    <cellStyle name="解释性文本 33" xfId="2456"/>
    <cellStyle name="解释性文本 34" xfId="2457"/>
    <cellStyle name="解释性文本 35" xfId="2458"/>
    <cellStyle name="解释性文本 36" xfId="2459"/>
    <cellStyle name="解释性文本 37" xfId="2460"/>
    <cellStyle name="解释性文本 38" xfId="2461"/>
    <cellStyle name="解释性文本 4" xfId="2462"/>
    <cellStyle name="解释性文本 5" xfId="2463"/>
    <cellStyle name="解释性文本 6" xfId="2464"/>
    <cellStyle name="解释性文本 7" xfId="2465"/>
    <cellStyle name="解释性文本 8" xfId="2466"/>
    <cellStyle name="解释性文本 9" xfId="2467"/>
    <cellStyle name="警告文本 10" xfId="2468"/>
    <cellStyle name="警告文本 11" xfId="2469"/>
    <cellStyle name="警告文本 12" xfId="2470"/>
    <cellStyle name="警告文本 13" xfId="2471"/>
    <cellStyle name="警告文本 14" xfId="2472"/>
    <cellStyle name="警告文本 15" xfId="2473"/>
    <cellStyle name="警告文本 16" xfId="2474"/>
    <cellStyle name="警告文本 17" xfId="2475"/>
    <cellStyle name="警告文本 18" xfId="2476"/>
    <cellStyle name="警告文本 19" xfId="2477"/>
    <cellStyle name="警告文本 2" xfId="2478"/>
    <cellStyle name="警告文本 2 2" xfId="2479"/>
    <cellStyle name="警告文本 2 3" xfId="2480"/>
    <cellStyle name="警告文本 20" xfId="2481"/>
    <cellStyle name="警告文本 21" xfId="2482"/>
    <cellStyle name="警告文本 22" xfId="2483"/>
    <cellStyle name="警告文本 23" xfId="2484"/>
    <cellStyle name="警告文本 24" xfId="2485"/>
    <cellStyle name="警告文本 25" xfId="2486"/>
    <cellStyle name="警告文本 26" xfId="2487"/>
    <cellStyle name="警告文本 27" xfId="2488"/>
    <cellStyle name="警告文本 28" xfId="2489"/>
    <cellStyle name="警告文本 29" xfId="2490"/>
    <cellStyle name="警告文本 3" xfId="2491"/>
    <cellStyle name="警告文本 30" xfId="2492"/>
    <cellStyle name="警告文本 31" xfId="2493"/>
    <cellStyle name="警告文本 32" xfId="2494"/>
    <cellStyle name="警告文本 33" xfId="2495"/>
    <cellStyle name="警告文本 34" xfId="2496"/>
    <cellStyle name="警告文本 35" xfId="2497"/>
    <cellStyle name="警告文本 36" xfId="2498"/>
    <cellStyle name="警告文本 37" xfId="2499"/>
    <cellStyle name="警告文本 38" xfId="2500"/>
    <cellStyle name="警告文本 4" xfId="2501"/>
    <cellStyle name="警告文本 5" xfId="2502"/>
    <cellStyle name="警告文本 6" xfId="2503"/>
    <cellStyle name="警告文本 7" xfId="2504"/>
    <cellStyle name="警告文本 8" xfId="2505"/>
    <cellStyle name="警告文本 9" xfId="2506"/>
    <cellStyle name="链接单元格 10" xfId="2507"/>
    <cellStyle name="链接单元格 11" xfId="2508"/>
    <cellStyle name="链接单元格 12" xfId="2509"/>
    <cellStyle name="链接单元格 13" xfId="2510"/>
    <cellStyle name="链接单元格 14" xfId="2511"/>
    <cellStyle name="链接单元格 15" xfId="2512"/>
    <cellStyle name="链接单元格 16" xfId="2513"/>
    <cellStyle name="链接单元格 17" xfId="2514"/>
    <cellStyle name="链接单元格 18" xfId="2515"/>
    <cellStyle name="链接单元格 19" xfId="2516"/>
    <cellStyle name="链接单元格 2" xfId="2517"/>
    <cellStyle name="链接单元格 2 2" xfId="2518"/>
    <cellStyle name="链接单元格 2 3" xfId="2519"/>
    <cellStyle name="链接单元格 20" xfId="2520"/>
    <cellStyle name="链接单元格 21" xfId="2521"/>
    <cellStyle name="链接单元格 22" xfId="2522"/>
    <cellStyle name="链接单元格 23" xfId="2523"/>
    <cellStyle name="链接单元格 24" xfId="2524"/>
    <cellStyle name="链接单元格 25" xfId="2525"/>
    <cellStyle name="链接单元格 26" xfId="2526"/>
    <cellStyle name="链接单元格 27" xfId="2527"/>
    <cellStyle name="链接单元格 28" xfId="2528"/>
    <cellStyle name="链接单元格 29" xfId="2529"/>
    <cellStyle name="链接单元格 3" xfId="2530"/>
    <cellStyle name="链接单元格 30" xfId="2531"/>
    <cellStyle name="链接单元格 31" xfId="2532"/>
    <cellStyle name="链接单元格 32" xfId="2533"/>
    <cellStyle name="链接单元格 33" xfId="2534"/>
    <cellStyle name="链接单元格 34" xfId="2535"/>
    <cellStyle name="链接单元格 35" xfId="2536"/>
    <cellStyle name="链接单元格 36" xfId="2537"/>
    <cellStyle name="链接单元格 37" xfId="2538"/>
    <cellStyle name="链接单元格 38" xfId="2539"/>
    <cellStyle name="链接单元格 4" xfId="2540"/>
    <cellStyle name="链接单元格 5" xfId="2541"/>
    <cellStyle name="链接单元格 6" xfId="2542"/>
    <cellStyle name="链接单元格 7" xfId="2543"/>
    <cellStyle name="链接单元格 8" xfId="2544"/>
    <cellStyle name="链接单元格 9" xfId="2545"/>
    <cellStyle name="霓付 [0]_97MBO" xfId="2546"/>
    <cellStyle name="霓付_97MBO" xfId="2547"/>
    <cellStyle name="똿뗦먛귟 [0.00]_PRODUCT DETAIL Q1" xfId="2548"/>
    <cellStyle name="똿뗦먛귟_PRODUCT DETAIL Q1" xfId="2549"/>
    <cellStyle name="烹拳 [0]_97MBO" xfId="2550"/>
    <cellStyle name="烹拳_97MBO" xfId="2551"/>
    <cellStyle name="普通_ 白土" xfId="2552"/>
    <cellStyle name="千分位[0]_ 白土" xfId="2553"/>
    <cellStyle name="千分位_ 白土" xfId="2554"/>
    <cellStyle name="千位[0]_laroux" xfId="2555"/>
    <cellStyle name="千位_laroux" xfId="2556"/>
    <cellStyle name="千位分隔 2" xfId="2557"/>
    <cellStyle name="千位分隔 2 10" xfId="2558"/>
    <cellStyle name="千位分隔 2 11" xfId="2559"/>
    <cellStyle name="千位分隔 2 12" xfId="2560"/>
    <cellStyle name="千位分隔 2 13" xfId="2561"/>
    <cellStyle name="千位分隔 2 14" xfId="2562"/>
    <cellStyle name="千位分隔 2 15" xfId="2563"/>
    <cellStyle name="千位分隔 2 16" xfId="2564"/>
    <cellStyle name="千位分隔 2 17" xfId="2565"/>
    <cellStyle name="千位分隔 2 18" xfId="2566"/>
    <cellStyle name="千位分隔 2 19" xfId="2567"/>
    <cellStyle name="千位分隔 2 2" xfId="2568"/>
    <cellStyle name="千位分隔 2 2 10" xfId="2569"/>
    <cellStyle name="千位分隔 2 2 11" xfId="2570"/>
    <cellStyle name="千位分隔 2 2 12" xfId="2571"/>
    <cellStyle name="千位分隔 2 2 13" xfId="2572"/>
    <cellStyle name="千位分隔 2 2 14" xfId="2573"/>
    <cellStyle name="千位分隔 2 2 15" xfId="2574"/>
    <cellStyle name="千位分隔 2 2 16" xfId="2575"/>
    <cellStyle name="千位分隔 2 2 17" xfId="2576"/>
    <cellStyle name="千位分隔 2 2 18" xfId="2577"/>
    <cellStyle name="千位分隔 2 2 19" xfId="2578"/>
    <cellStyle name="千位分隔 2 2 2" xfId="2579"/>
    <cellStyle name="千位分隔 2 2 2 2" xfId="2580"/>
    <cellStyle name="千位分隔 2 2 2 3" xfId="2581"/>
    <cellStyle name="千位分隔 2 2 2 4" xfId="2582"/>
    <cellStyle name="千位分隔 2 2 2 5" xfId="2583"/>
    <cellStyle name="千位分隔 2 2 2 6" xfId="2584"/>
    <cellStyle name="千位分隔 2 2 2 7" xfId="2585"/>
    <cellStyle name="千位分隔 2 2 2 8" xfId="2586"/>
    <cellStyle name="千位分隔 2 2 2 9" xfId="2587"/>
    <cellStyle name="千位分隔 2 2 20" xfId="2588"/>
    <cellStyle name="千位分隔 2 2 21" xfId="2589"/>
    <cellStyle name="千位分隔 2 2 22" xfId="2590"/>
    <cellStyle name="千位分隔 2 2 23" xfId="2591"/>
    <cellStyle name="千位分隔 2 2 24" xfId="2592"/>
    <cellStyle name="千位分隔 2 2 25" xfId="2593"/>
    <cellStyle name="千位分隔 2 2 26" xfId="2594"/>
    <cellStyle name="千位分隔 2 2 27" xfId="2595"/>
    <cellStyle name="千位分隔 2 2 28" xfId="2596"/>
    <cellStyle name="千位分隔 2 2 29" xfId="2597"/>
    <cellStyle name="千位分隔 2 2 3" xfId="2598"/>
    <cellStyle name="千位分隔 2 2 3 2" xfId="2599"/>
    <cellStyle name="千位分隔 2 2 3 3" xfId="2600"/>
    <cellStyle name="千位分隔 2 2 3 4" xfId="2601"/>
    <cellStyle name="千位分隔 2 2 3 5" xfId="2602"/>
    <cellStyle name="千位分隔 2 2 3 6" xfId="2603"/>
    <cellStyle name="千位分隔 2 2 3 7" xfId="2604"/>
    <cellStyle name="千位分隔 2 2 3 8" xfId="2605"/>
    <cellStyle name="千位分隔 2 2 3 9" xfId="2606"/>
    <cellStyle name="千位分隔 2 2 30" xfId="2607"/>
    <cellStyle name="千位分隔 2 2 31" xfId="2608"/>
    <cellStyle name="千位分隔 2 2 32" xfId="2609"/>
    <cellStyle name="千位分隔 2 2 33" xfId="2610"/>
    <cellStyle name="千位分隔 2 2 4" xfId="2611"/>
    <cellStyle name="千位分隔 2 2 4 2" xfId="2612"/>
    <cellStyle name="千位分隔 2 2 4 3" xfId="2613"/>
    <cellStyle name="千位分隔 2 2 4 4" xfId="2614"/>
    <cellStyle name="千位分隔 2 2 4 5" xfId="2615"/>
    <cellStyle name="千位分隔 2 2 4 6" xfId="2616"/>
    <cellStyle name="千位分隔 2 2 4 7" xfId="2617"/>
    <cellStyle name="千位分隔 2 2 4 8" xfId="2618"/>
    <cellStyle name="千位分隔 2 2 4 9" xfId="2619"/>
    <cellStyle name="千位分隔 2 2 5" xfId="2620"/>
    <cellStyle name="千位分隔 2 2 5 2" xfId="2621"/>
    <cellStyle name="千位分隔 2 2 5 3" xfId="2622"/>
    <cellStyle name="千位分隔 2 2 5 4" xfId="2623"/>
    <cellStyle name="千位分隔 2 2 5 5" xfId="2624"/>
    <cellStyle name="千位分隔 2 2 5 6" xfId="2625"/>
    <cellStyle name="千位分隔 2 2 5 7" xfId="2626"/>
    <cellStyle name="千位分隔 2 2 5 8" xfId="2627"/>
    <cellStyle name="千位分隔 2 2 5 9" xfId="2628"/>
    <cellStyle name="千位分隔 2 2 6" xfId="2629"/>
    <cellStyle name="千位分隔 2 2 6 2" xfId="2630"/>
    <cellStyle name="千位分隔 2 2 6 3" xfId="2631"/>
    <cellStyle name="千位分隔 2 2 7" xfId="2632"/>
    <cellStyle name="千位分隔 2 2 8" xfId="2633"/>
    <cellStyle name="千位分隔 2 2 9" xfId="2634"/>
    <cellStyle name="千位分隔 2 20" xfId="2635"/>
    <cellStyle name="千位分隔 2 21" xfId="2636"/>
    <cellStyle name="千位分隔 2 22" xfId="2637"/>
    <cellStyle name="千位分隔 2 3" xfId="2638"/>
    <cellStyle name="千位分隔 2 3 2" xfId="2639"/>
    <cellStyle name="千位分隔 2 3 3" xfId="2640"/>
    <cellStyle name="千位分隔 2 3 4" xfId="2641"/>
    <cellStyle name="千位分隔 2 3 5" xfId="2642"/>
    <cellStyle name="千位分隔 2 3 6" xfId="2643"/>
    <cellStyle name="千位分隔 2 3 7" xfId="2644"/>
    <cellStyle name="千位分隔 2 3 8" xfId="2645"/>
    <cellStyle name="千位分隔 2 3 9" xfId="2646"/>
    <cellStyle name="千位分隔 2 4" xfId="2647"/>
    <cellStyle name="千位分隔 2 4 2" xfId="2648"/>
    <cellStyle name="千位分隔 2 4 3" xfId="2649"/>
    <cellStyle name="千位分隔 2 4 4" xfId="2650"/>
    <cellStyle name="千位分隔 2 4 5" xfId="2651"/>
    <cellStyle name="千位分隔 2 4 6" xfId="2652"/>
    <cellStyle name="千位分隔 2 4 7" xfId="2653"/>
    <cellStyle name="千位分隔 2 4 8" xfId="2654"/>
    <cellStyle name="千位分隔 2 4 9" xfId="2655"/>
    <cellStyle name="千位分隔 2 5" xfId="2656"/>
    <cellStyle name="千位分隔 2 5 2" xfId="2657"/>
    <cellStyle name="千位分隔 2 5 3" xfId="2658"/>
    <cellStyle name="千位分隔 2 5 4" xfId="2659"/>
    <cellStyle name="千位分隔 2 5 5" xfId="2660"/>
    <cellStyle name="千位分隔 2 5 6" xfId="2661"/>
    <cellStyle name="千位分隔 2 5 7" xfId="2662"/>
    <cellStyle name="千位分隔 2 5 8" xfId="2663"/>
    <cellStyle name="千位分隔 2 5 9" xfId="2664"/>
    <cellStyle name="千位分隔 2 6" xfId="2665"/>
    <cellStyle name="千位分隔 2 6 2" xfId="2666"/>
    <cellStyle name="千位分隔 2 6 3" xfId="2667"/>
    <cellStyle name="千位分隔 2 6 4" xfId="2668"/>
    <cellStyle name="千位分隔 2 6 5" xfId="2669"/>
    <cellStyle name="千位分隔 2 6 6" xfId="2670"/>
    <cellStyle name="千位分隔 2 6 7" xfId="2671"/>
    <cellStyle name="千位分隔 2 6 8" xfId="2672"/>
    <cellStyle name="千位分隔 2 6 9" xfId="2673"/>
    <cellStyle name="千位分隔 2 7" xfId="2674"/>
    <cellStyle name="千位分隔 2 7 2" xfId="2675"/>
    <cellStyle name="千位分隔 2 7 3" xfId="2676"/>
    <cellStyle name="千位分隔 2 8" xfId="2677"/>
    <cellStyle name="千位分隔 2 8 2" xfId="2678"/>
    <cellStyle name="千位分隔 2 8 3" xfId="2679"/>
    <cellStyle name="千位分隔 2 9" xfId="2680"/>
    <cellStyle name="千位分隔 3" xfId="2681"/>
    <cellStyle name="千位分隔 3 2" xfId="2682"/>
    <cellStyle name="千位分隔 3 2 2" xfId="2683"/>
    <cellStyle name="千位分隔 3 2 3" xfId="2684"/>
    <cellStyle name="千位分隔 3 3" xfId="2685"/>
    <cellStyle name="千位分隔 3 3 2" xfId="2686"/>
    <cellStyle name="千位分隔 3 3 3" xfId="2687"/>
    <cellStyle name="千位分隔 3 4" xfId="2688"/>
    <cellStyle name="千位分隔 3 5" xfId="2689"/>
    <cellStyle name="千位分隔 3 6" xfId="2690"/>
    <cellStyle name="千位分隔 3 7" xfId="2691"/>
    <cellStyle name="千位分隔 4" xfId="2692"/>
    <cellStyle name="千位分隔 5" xfId="2693"/>
    <cellStyle name="千位分隔 6" xfId="2694"/>
    <cellStyle name="千位分隔 7" xfId="2695"/>
    <cellStyle name="千位分隔 8" xfId="2696"/>
    <cellStyle name="千位分隔 9" xfId="2697"/>
    <cellStyle name="千位分隔[0] 3" xfId="2698"/>
    <cellStyle name="钎霖_laroux" xfId="2699"/>
    <cellStyle name="强调文字颜色 1 10" xfId="2700"/>
    <cellStyle name="强调文字颜色 1 11" xfId="2701"/>
    <cellStyle name="强调文字颜色 1 12" xfId="2702"/>
    <cellStyle name="强调文字颜色 1 13" xfId="2703"/>
    <cellStyle name="强调文字颜色 1 14" xfId="2704"/>
    <cellStyle name="强调文字颜色 1 15" xfId="2705"/>
    <cellStyle name="强调文字颜色 1 16" xfId="2706"/>
    <cellStyle name="强调文字颜色 1 17" xfId="2707"/>
    <cellStyle name="强调文字颜色 1 18" xfId="2708"/>
    <cellStyle name="强调文字颜色 1 19" xfId="2709"/>
    <cellStyle name="强调文字颜色 1 2" xfId="2710"/>
    <cellStyle name="强调文字颜色 1 20" xfId="2711"/>
    <cellStyle name="强调文字颜色 1 21" xfId="2712"/>
    <cellStyle name="强调文字颜色 1 22" xfId="2713"/>
    <cellStyle name="强调文字颜色 1 23" xfId="2714"/>
    <cellStyle name="强调文字颜色 1 24" xfId="2715"/>
    <cellStyle name="强调文字颜色 1 25" xfId="2716"/>
    <cellStyle name="强调文字颜色 1 26" xfId="2717"/>
    <cellStyle name="强调文字颜色 1 27" xfId="2718"/>
    <cellStyle name="强调文字颜色 1 28" xfId="2719"/>
    <cellStyle name="强调文字颜色 1 29" xfId="2720"/>
    <cellStyle name="强调文字颜色 1 3" xfId="2721"/>
    <cellStyle name="强调文字颜色 1 30" xfId="2722"/>
    <cellStyle name="强调文字颜色 1 31" xfId="2723"/>
    <cellStyle name="强调文字颜色 1 32" xfId="2724"/>
    <cellStyle name="强调文字颜色 1 33" xfId="2725"/>
    <cellStyle name="强调文字颜色 1 34" xfId="2726"/>
    <cellStyle name="强调文字颜色 1 35" xfId="2727"/>
    <cellStyle name="强调文字颜色 1 36" xfId="2728"/>
    <cellStyle name="强调文字颜色 1 37" xfId="2729"/>
    <cellStyle name="强调文字颜色 1 38" xfId="2730"/>
    <cellStyle name="强调文字颜色 1 4" xfId="2731"/>
    <cellStyle name="强调文字颜色 1 5" xfId="2732"/>
    <cellStyle name="强调文字颜色 1 6" xfId="2733"/>
    <cellStyle name="强调文字颜色 1 7" xfId="2734"/>
    <cellStyle name="强调文字颜色 1 8" xfId="2735"/>
    <cellStyle name="强调文字颜色 1 9" xfId="2736"/>
    <cellStyle name="强调文字颜色 2 10" xfId="2737"/>
    <cellStyle name="强调文字颜色 2 11" xfId="2738"/>
    <cellStyle name="强调文字颜色 2 12" xfId="2739"/>
    <cellStyle name="强调文字颜色 2 13" xfId="2740"/>
    <cellStyle name="强调文字颜色 2 14" xfId="2741"/>
    <cellStyle name="强调文字颜色 2 15" xfId="2742"/>
    <cellStyle name="强调文字颜色 2 16" xfId="2743"/>
    <cellStyle name="强调文字颜色 2 17" xfId="2744"/>
    <cellStyle name="强调文字颜色 2 18" xfId="2745"/>
    <cellStyle name="强调文字颜色 2 19" xfId="2746"/>
    <cellStyle name="强调文字颜色 2 2" xfId="2747"/>
    <cellStyle name="强调文字颜色 2 20" xfId="2748"/>
    <cellStyle name="强调文字颜色 2 21" xfId="2749"/>
    <cellStyle name="强调文字颜色 2 22" xfId="2750"/>
    <cellStyle name="强调文字颜色 2 23" xfId="2751"/>
    <cellStyle name="强调文字颜色 2 24" xfId="2752"/>
    <cellStyle name="强调文字颜色 2 25" xfId="2753"/>
    <cellStyle name="强调文字颜色 2 26" xfId="2754"/>
    <cellStyle name="强调文字颜色 2 27" xfId="2755"/>
    <cellStyle name="强调文字颜色 2 28" xfId="2756"/>
    <cellStyle name="强调文字颜色 2 29" xfId="2757"/>
    <cellStyle name="强调文字颜色 2 3" xfId="2758"/>
    <cellStyle name="强调文字颜色 2 30" xfId="2759"/>
    <cellStyle name="强调文字颜色 2 31" xfId="2760"/>
    <cellStyle name="强调文字颜色 2 32" xfId="2761"/>
    <cellStyle name="强调文字颜色 2 33" xfId="2762"/>
    <cellStyle name="强调文字颜色 2 34" xfId="2763"/>
    <cellStyle name="强调文字颜色 2 35" xfId="2764"/>
    <cellStyle name="强调文字颜色 2 36" xfId="2765"/>
    <cellStyle name="强调文字颜色 2 37" xfId="2766"/>
    <cellStyle name="强调文字颜色 2 38" xfId="2767"/>
    <cellStyle name="强调文字颜色 2 4" xfId="2768"/>
    <cellStyle name="强调文字颜色 2 5" xfId="2769"/>
    <cellStyle name="强调文字颜色 2 6" xfId="2770"/>
    <cellStyle name="强调文字颜色 2 7" xfId="2771"/>
    <cellStyle name="强调文字颜色 2 8" xfId="2772"/>
    <cellStyle name="强调文字颜色 2 9" xfId="2773"/>
    <cellStyle name="强调文字颜色 3 10" xfId="2774"/>
    <cellStyle name="强调文字颜色 3 11" xfId="2775"/>
    <cellStyle name="强调文字颜色 3 12" xfId="2776"/>
    <cellStyle name="强调文字颜色 3 13" xfId="2777"/>
    <cellStyle name="强调文字颜色 3 14" xfId="2778"/>
    <cellStyle name="强调文字颜色 3 15" xfId="2779"/>
    <cellStyle name="强调文字颜色 3 16" xfId="2780"/>
    <cellStyle name="强调文字颜色 3 17" xfId="2781"/>
    <cellStyle name="强调文字颜色 3 18" xfId="2782"/>
    <cellStyle name="强调文字颜色 3 19" xfId="2783"/>
    <cellStyle name="强调文字颜色 3 2" xfId="2784"/>
    <cellStyle name="强调文字颜色 3 20" xfId="2785"/>
    <cellStyle name="强调文字颜色 3 21" xfId="2786"/>
    <cellStyle name="强调文字颜色 3 22" xfId="2787"/>
    <cellStyle name="强调文字颜色 3 23" xfId="2788"/>
    <cellStyle name="强调文字颜色 3 24" xfId="2789"/>
    <cellStyle name="强调文字颜色 3 25" xfId="2790"/>
    <cellStyle name="强调文字颜色 3 26" xfId="2791"/>
    <cellStyle name="强调文字颜色 3 27" xfId="2792"/>
    <cellStyle name="强调文字颜色 3 28" xfId="2793"/>
    <cellStyle name="强调文字颜色 3 29" xfId="2794"/>
    <cellStyle name="强调文字颜色 3 3" xfId="2795"/>
    <cellStyle name="强调文字颜色 3 30" xfId="2796"/>
    <cellStyle name="强调文字颜色 3 31" xfId="2797"/>
    <cellStyle name="强调文字颜色 3 32" xfId="2798"/>
    <cellStyle name="强调文字颜色 3 33" xfId="2799"/>
    <cellStyle name="强调文字颜色 3 34" xfId="2800"/>
    <cellStyle name="强调文字颜色 3 35" xfId="2801"/>
    <cellStyle name="强调文字颜色 3 36" xfId="2802"/>
    <cellStyle name="强调文字颜色 3 37" xfId="2803"/>
    <cellStyle name="强调文字颜色 3 38" xfId="2804"/>
    <cellStyle name="强调文字颜色 3 4" xfId="2805"/>
    <cellStyle name="强调文字颜色 3 5" xfId="2806"/>
    <cellStyle name="强调文字颜色 3 6" xfId="2807"/>
    <cellStyle name="强调文字颜色 3 7" xfId="2808"/>
    <cellStyle name="强调文字颜色 3 8" xfId="2809"/>
    <cellStyle name="强调文字颜色 3 9" xfId="2810"/>
    <cellStyle name="强调文字颜色 4 10" xfId="2811"/>
    <cellStyle name="强调文字颜色 4 11" xfId="2812"/>
    <cellStyle name="强调文字颜色 4 12" xfId="2813"/>
    <cellStyle name="强调文字颜色 4 13" xfId="2814"/>
    <cellStyle name="强调文字颜色 4 14" xfId="2815"/>
    <cellStyle name="强调文字颜色 4 15" xfId="2816"/>
    <cellStyle name="强调文字颜色 4 16" xfId="2817"/>
    <cellStyle name="强调文字颜色 4 17" xfId="2818"/>
    <cellStyle name="强调文字颜色 4 18" xfId="2819"/>
    <cellStyle name="强调文字颜色 4 19" xfId="2820"/>
    <cellStyle name="强调文字颜色 4 2" xfId="2821"/>
    <cellStyle name="强调文字颜色 4 20" xfId="2822"/>
    <cellStyle name="强调文字颜色 4 21" xfId="2823"/>
    <cellStyle name="强调文字颜色 4 22" xfId="2824"/>
    <cellStyle name="强调文字颜色 4 23" xfId="2825"/>
    <cellStyle name="强调文字颜色 4 24" xfId="2826"/>
    <cellStyle name="强调文字颜色 4 25" xfId="2827"/>
    <cellStyle name="强调文字颜色 4 26" xfId="2828"/>
    <cellStyle name="强调文字颜色 4 27" xfId="2829"/>
    <cellStyle name="强调文字颜色 4 28" xfId="2830"/>
    <cellStyle name="强调文字颜色 4 29" xfId="2831"/>
    <cellStyle name="强调文字颜色 4 3" xfId="2832"/>
    <cellStyle name="强调文字颜色 4 30" xfId="2833"/>
    <cellStyle name="强调文字颜色 4 31" xfId="2834"/>
    <cellStyle name="强调文字颜色 4 32" xfId="2835"/>
    <cellStyle name="强调文字颜色 4 33" xfId="2836"/>
    <cellStyle name="强调文字颜色 4 34" xfId="2837"/>
    <cellStyle name="强调文字颜色 4 35" xfId="2838"/>
    <cellStyle name="强调文字颜色 4 36" xfId="2839"/>
    <cellStyle name="强调文字颜色 4 37" xfId="2840"/>
    <cellStyle name="强调文字颜色 4 38" xfId="2841"/>
    <cellStyle name="强调文字颜色 4 4" xfId="2842"/>
    <cellStyle name="强调文字颜色 4 5" xfId="2843"/>
    <cellStyle name="强调文字颜色 4 6" xfId="2844"/>
    <cellStyle name="强调文字颜色 4 7" xfId="2845"/>
    <cellStyle name="强调文字颜色 4 8" xfId="2846"/>
    <cellStyle name="强调文字颜色 4 9" xfId="2847"/>
    <cellStyle name="强调文字颜色 5 10" xfId="2848"/>
    <cellStyle name="强调文字颜色 5 11" xfId="2849"/>
    <cellStyle name="强调文字颜色 5 12" xfId="2850"/>
    <cellStyle name="强调文字颜色 5 13" xfId="2851"/>
    <cellStyle name="强调文字颜色 5 14" xfId="2852"/>
    <cellStyle name="强调文字颜色 5 15" xfId="2853"/>
    <cellStyle name="强调文字颜色 5 16" xfId="2854"/>
    <cellStyle name="强调文字颜色 5 17" xfId="2855"/>
    <cellStyle name="强调文字颜色 5 18" xfId="2856"/>
    <cellStyle name="强调文字颜色 5 19" xfId="2857"/>
    <cellStyle name="强调文字颜色 5 2" xfId="2858"/>
    <cellStyle name="强调文字颜色 5 20" xfId="2859"/>
    <cellStyle name="强调文字颜色 5 21" xfId="2860"/>
    <cellStyle name="强调文字颜色 5 22" xfId="2861"/>
    <cellStyle name="强调文字颜色 5 23" xfId="2862"/>
    <cellStyle name="强调文字颜色 5 24" xfId="2863"/>
    <cellStyle name="强调文字颜色 5 25" xfId="2864"/>
    <cellStyle name="强调文字颜色 5 26" xfId="2865"/>
    <cellStyle name="强调文字颜色 5 27" xfId="2866"/>
    <cellStyle name="强调文字颜色 5 28" xfId="2867"/>
    <cellStyle name="强调文字颜色 5 29" xfId="2868"/>
    <cellStyle name="强调文字颜色 5 3" xfId="2869"/>
    <cellStyle name="强调文字颜色 5 30" xfId="2870"/>
    <cellStyle name="强调文字颜色 5 31" xfId="2871"/>
    <cellStyle name="强调文字颜色 5 32" xfId="2872"/>
    <cellStyle name="强调文字颜色 5 33" xfId="2873"/>
    <cellStyle name="强调文字颜色 5 34" xfId="2874"/>
    <cellStyle name="强调文字颜色 5 35" xfId="2875"/>
    <cellStyle name="强调文字颜色 5 36" xfId="2876"/>
    <cellStyle name="强调文字颜色 5 37" xfId="2877"/>
    <cellStyle name="强调文字颜色 5 38" xfId="2878"/>
    <cellStyle name="强调文字颜色 5 4" xfId="2879"/>
    <cellStyle name="强调文字颜色 5 5" xfId="2880"/>
    <cellStyle name="强调文字颜色 5 6" xfId="2881"/>
    <cellStyle name="强调文字颜色 5 7" xfId="2882"/>
    <cellStyle name="强调文字颜色 5 8" xfId="2883"/>
    <cellStyle name="强调文字颜色 5 9" xfId="2884"/>
    <cellStyle name="强调文字颜色 6 10" xfId="2885"/>
    <cellStyle name="强调文字颜色 6 11" xfId="2886"/>
    <cellStyle name="强调文字颜色 6 12" xfId="2887"/>
    <cellStyle name="强调文字颜色 6 13" xfId="2888"/>
    <cellStyle name="强调文字颜色 6 14" xfId="2889"/>
    <cellStyle name="强调文字颜色 6 15" xfId="2890"/>
    <cellStyle name="强调文字颜色 6 16" xfId="2891"/>
    <cellStyle name="强调文字颜色 6 17" xfId="2892"/>
    <cellStyle name="强调文字颜色 6 18" xfId="2893"/>
    <cellStyle name="强调文字颜色 6 19" xfId="2894"/>
    <cellStyle name="强调文字颜色 6 2" xfId="2895"/>
    <cellStyle name="强调文字颜色 6 20" xfId="2896"/>
    <cellStyle name="强调文字颜色 6 21" xfId="2897"/>
    <cellStyle name="强调文字颜色 6 22" xfId="2898"/>
    <cellStyle name="强调文字颜色 6 23" xfId="2899"/>
    <cellStyle name="强调文字颜色 6 24" xfId="2900"/>
    <cellStyle name="强调文字颜色 6 25" xfId="2901"/>
    <cellStyle name="强调文字颜色 6 26" xfId="2902"/>
    <cellStyle name="强调文字颜色 6 27" xfId="2903"/>
    <cellStyle name="强调文字颜色 6 28" xfId="2904"/>
    <cellStyle name="强调文字颜色 6 29" xfId="2905"/>
    <cellStyle name="强调文字颜色 6 3" xfId="2906"/>
    <cellStyle name="强调文字颜色 6 30" xfId="2907"/>
    <cellStyle name="强调文字颜色 6 31" xfId="2908"/>
    <cellStyle name="强调文字颜色 6 32" xfId="2909"/>
    <cellStyle name="强调文字颜色 6 33" xfId="2910"/>
    <cellStyle name="强调文字颜色 6 34" xfId="2911"/>
    <cellStyle name="强调文字颜色 6 35" xfId="2912"/>
    <cellStyle name="强调文字颜色 6 36" xfId="2913"/>
    <cellStyle name="强调文字颜色 6 37" xfId="2914"/>
    <cellStyle name="强调文字颜色 6 38" xfId="2915"/>
    <cellStyle name="强调文字颜色 6 4" xfId="2916"/>
    <cellStyle name="强调文字颜色 6 5" xfId="2917"/>
    <cellStyle name="强调文字颜色 6 6" xfId="2918"/>
    <cellStyle name="强调文字颜色 6 7" xfId="2919"/>
    <cellStyle name="强调文字颜色 6 8" xfId="2920"/>
    <cellStyle name="强调文字颜色 6 9" xfId="2921"/>
    <cellStyle name="鱔? [0]_?檣憮" xfId="2922"/>
    <cellStyle name="鱔?_?檣憮" xfId="2923"/>
    <cellStyle name="适中 10" xfId="2924"/>
    <cellStyle name="适中 11" xfId="2925"/>
    <cellStyle name="适中 12" xfId="2926"/>
    <cellStyle name="适中 13" xfId="2927"/>
    <cellStyle name="适中 14" xfId="2928"/>
    <cellStyle name="适中 15" xfId="2929"/>
    <cellStyle name="适中 16" xfId="2930"/>
    <cellStyle name="适中 17" xfId="2931"/>
    <cellStyle name="适中 18" xfId="2932"/>
    <cellStyle name="适中 19" xfId="2933"/>
    <cellStyle name="适中 2" xfId="2934"/>
    <cellStyle name="适中 2 2" xfId="2935"/>
    <cellStyle name="适中 2 3" xfId="2936"/>
    <cellStyle name="适中 20" xfId="2937"/>
    <cellStyle name="适中 21" xfId="2938"/>
    <cellStyle name="适中 22" xfId="2939"/>
    <cellStyle name="适中 23" xfId="2940"/>
    <cellStyle name="适中 24" xfId="2941"/>
    <cellStyle name="适中 25" xfId="2942"/>
    <cellStyle name="适中 26" xfId="2943"/>
    <cellStyle name="适中 27" xfId="2944"/>
    <cellStyle name="适中 28" xfId="2945"/>
    <cellStyle name="适中 29" xfId="2946"/>
    <cellStyle name="适中 3" xfId="2947"/>
    <cellStyle name="适中 30" xfId="2948"/>
    <cellStyle name="适中 31" xfId="2949"/>
    <cellStyle name="适中 32" xfId="2950"/>
    <cellStyle name="适中 33" xfId="2951"/>
    <cellStyle name="适中 34" xfId="2952"/>
    <cellStyle name="适中 35" xfId="2953"/>
    <cellStyle name="适中 36" xfId="2954"/>
    <cellStyle name="适中 37" xfId="2955"/>
    <cellStyle name="适中 38" xfId="2956"/>
    <cellStyle name="适中 4" xfId="2957"/>
    <cellStyle name="适中 5" xfId="2958"/>
    <cellStyle name="适中 6" xfId="2959"/>
    <cellStyle name="适中 7" xfId="2960"/>
    <cellStyle name="适中 8" xfId="2961"/>
    <cellStyle name="适中 9" xfId="2962"/>
    <cellStyle name="输出 10" xfId="2963"/>
    <cellStyle name="输出 11" xfId="2964"/>
    <cellStyle name="输出 12" xfId="2965"/>
    <cellStyle name="输出 13" xfId="2966"/>
    <cellStyle name="输出 14" xfId="2967"/>
    <cellStyle name="输出 15" xfId="2968"/>
    <cellStyle name="输出 16" xfId="2969"/>
    <cellStyle name="输出 17" xfId="2970"/>
    <cellStyle name="输出 18" xfId="2971"/>
    <cellStyle name="输出 19" xfId="2972"/>
    <cellStyle name="输出 2" xfId="2973"/>
    <cellStyle name="输出 2 2" xfId="2974"/>
    <cellStyle name="输出 2 3" xfId="2975"/>
    <cellStyle name="输出 20" xfId="2976"/>
    <cellStyle name="输出 21" xfId="2977"/>
    <cellStyle name="输出 22" xfId="2978"/>
    <cellStyle name="输出 23" xfId="2979"/>
    <cellStyle name="输出 24" xfId="2980"/>
    <cellStyle name="输出 25" xfId="2981"/>
    <cellStyle name="输出 26" xfId="2982"/>
    <cellStyle name="输出 27" xfId="2983"/>
    <cellStyle name="输出 28" xfId="2984"/>
    <cellStyle name="输出 29" xfId="2985"/>
    <cellStyle name="输出 3" xfId="2986"/>
    <cellStyle name="输出 30" xfId="2987"/>
    <cellStyle name="输出 31" xfId="2988"/>
    <cellStyle name="输出 32" xfId="2989"/>
    <cellStyle name="输出 33" xfId="2990"/>
    <cellStyle name="输出 34" xfId="2991"/>
    <cellStyle name="输出 35" xfId="2992"/>
    <cellStyle name="输出 36" xfId="2993"/>
    <cellStyle name="输出 37" xfId="2994"/>
    <cellStyle name="输出 38" xfId="2995"/>
    <cellStyle name="输出 4" xfId="2996"/>
    <cellStyle name="输出 5" xfId="2997"/>
    <cellStyle name="输出 6" xfId="2998"/>
    <cellStyle name="输出 7" xfId="2999"/>
    <cellStyle name="输出 8" xfId="3000"/>
    <cellStyle name="输出 9" xfId="3001"/>
    <cellStyle name="输入 10" xfId="3002"/>
    <cellStyle name="输入 11" xfId="3003"/>
    <cellStyle name="输入 12" xfId="3004"/>
    <cellStyle name="输入 13" xfId="3005"/>
    <cellStyle name="输入 14" xfId="3006"/>
    <cellStyle name="输入 15" xfId="3007"/>
    <cellStyle name="输入 16" xfId="3008"/>
    <cellStyle name="输入 17" xfId="3009"/>
    <cellStyle name="输入 18" xfId="3010"/>
    <cellStyle name="输入 19" xfId="3011"/>
    <cellStyle name="输入 2" xfId="3012"/>
    <cellStyle name="输入 2 2" xfId="3013"/>
    <cellStyle name="输入 2 3" xfId="3014"/>
    <cellStyle name="输入 20" xfId="3015"/>
    <cellStyle name="输入 21" xfId="3016"/>
    <cellStyle name="输入 22" xfId="3017"/>
    <cellStyle name="输入 23" xfId="3018"/>
    <cellStyle name="输入 24" xfId="3019"/>
    <cellStyle name="输入 25" xfId="3020"/>
    <cellStyle name="输入 26" xfId="3021"/>
    <cellStyle name="输入 27" xfId="3022"/>
    <cellStyle name="输入 28" xfId="3023"/>
    <cellStyle name="输入 29" xfId="3024"/>
    <cellStyle name="输入 3" xfId="3025"/>
    <cellStyle name="输入 30" xfId="3026"/>
    <cellStyle name="输入 31" xfId="3027"/>
    <cellStyle name="输入 32" xfId="3028"/>
    <cellStyle name="输入 33" xfId="3029"/>
    <cellStyle name="输入 34" xfId="3030"/>
    <cellStyle name="输入 35" xfId="3031"/>
    <cellStyle name="输入 36" xfId="3032"/>
    <cellStyle name="输入 37" xfId="3033"/>
    <cellStyle name="输入 38" xfId="3034"/>
    <cellStyle name="输入 4" xfId="3035"/>
    <cellStyle name="输入 5" xfId="3036"/>
    <cellStyle name="输入 6" xfId="3037"/>
    <cellStyle name="输入 7" xfId="3038"/>
    <cellStyle name="输入 8" xfId="3039"/>
    <cellStyle name="输入 9" xfId="3040"/>
    <cellStyle name="巍葆 [0]_?檣憮" xfId="3041"/>
    <cellStyle name="巍葆_?檣憮" xfId="3042"/>
    <cellStyle name="样式 1" xfId="3043"/>
    <cellStyle name="样式 1 10" xfId="3044"/>
    <cellStyle name="样式 1 11" xfId="3045"/>
    <cellStyle name="样式 1 12" xfId="3046"/>
    <cellStyle name="样式 1 13" xfId="3047"/>
    <cellStyle name="样式 1 14" xfId="3048"/>
    <cellStyle name="样式 1 15" xfId="3049"/>
    <cellStyle name="样式 1 16" xfId="3050"/>
    <cellStyle name="样式 1 17" xfId="3051"/>
    <cellStyle name="样式 1 18" xfId="3052"/>
    <cellStyle name="样式 1 19" xfId="3053"/>
    <cellStyle name="样式 1 2" xfId="3054"/>
    <cellStyle name="样式 1 2 2" xfId="3055"/>
    <cellStyle name="样式 1 2 3" xfId="3056"/>
    <cellStyle name="样式 1 20" xfId="3057"/>
    <cellStyle name="样式 1 21" xfId="3058"/>
    <cellStyle name="样式 1 22" xfId="3059"/>
    <cellStyle name="样式 1 23" xfId="3060"/>
    <cellStyle name="样式 1 24" xfId="3061"/>
    <cellStyle name="样式 1 25" xfId="3062"/>
    <cellStyle name="样式 1 26" xfId="3063"/>
    <cellStyle name="样式 1 27" xfId="3064"/>
    <cellStyle name="样式 1 28" xfId="3065"/>
    <cellStyle name="样式 1 29" xfId="3066"/>
    <cellStyle name="样式 1 3" xfId="3067"/>
    <cellStyle name="样式 1 4" xfId="3068"/>
    <cellStyle name="样式 1 5" xfId="3069"/>
    <cellStyle name="样式 1 6" xfId="3070"/>
    <cellStyle name="样式 1 7" xfId="3071"/>
    <cellStyle name="样式 1 8" xfId="3072"/>
    <cellStyle name="样式 1 9" xfId="3073"/>
    <cellStyle name="一般 2" xfId="3074"/>
    <cellStyle name="一般 2 2" xfId="3075"/>
    <cellStyle name="一般 2 3" xfId="3076"/>
    <cellStyle name="一般_2002TKF-EUP盤櫃" xfId="3077"/>
    <cellStyle name="믅됞 [0.00]_PRODUCT DETAIL Q1" xfId="3078"/>
    <cellStyle name="믅됞_PRODUCT DETAIL Q1" xfId="3079"/>
    <cellStyle name="백분율_HOBONG" xfId="3080"/>
    <cellStyle name="注释 10" xfId="3081"/>
    <cellStyle name="注释 11" xfId="3082"/>
    <cellStyle name="注释 12" xfId="3083"/>
    <cellStyle name="注释 13" xfId="3084"/>
    <cellStyle name="注释 14" xfId="3085"/>
    <cellStyle name="注释 15" xfId="3086"/>
    <cellStyle name="注释 16" xfId="3087"/>
    <cellStyle name="注释 17" xfId="3088"/>
    <cellStyle name="注释 18" xfId="3089"/>
    <cellStyle name="注释 19" xfId="3090"/>
    <cellStyle name="注释 2" xfId="3091"/>
    <cellStyle name="注释 2 2" xfId="3092"/>
    <cellStyle name="注释 2 3" xfId="3093"/>
    <cellStyle name="注释 20" xfId="3094"/>
    <cellStyle name="注释 21" xfId="3095"/>
    <cellStyle name="注释 22" xfId="3096"/>
    <cellStyle name="注释 23" xfId="3097"/>
    <cellStyle name="注释 24" xfId="3098"/>
    <cellStyle name="注释 25" xfId="3099"/>
    <cellStyle name="注释 26" xfId="3100"/>
    <cellStyle name="注释 27" xfId="3101"/>
    <cellStyle name="注释 28" xfId="3102"/>
    <cellStyle name="注释 29" xfId="3103"/>
    <cellStyle name="注释 3" xfId="3104"/>
    <cellStyle name="注释 30" xfId="3105"/>
    <cellStyle name="注释 31" xfId="3106"/>
    <cellStyle name="注释 32" xfId="3107"/>
    <cellStyle name="注释 33" xfId="3108"/>
    <cellStyle name="注释 34" xfId="3109"/>
    <cellStyle name="注释 35" xfId="3110"/>
    <cellStyle name="注释 36" xfId="3111"/>
    <cellStyle name="注释 37" xfId="3112"/>
    <cellStyle name="注释 38" xfId="3113"/>
    <cellStyle name="注释 4" xfId="3114"/>
    <cellStyle name="注释 5" xfId="3115"/>
    <cellStyle name="注释 6" xfId="3116"/>
    <cellStyle name="注释 7" xfId="3117"/>
    <cellStyle name="注释 8" xfId="3118"/>
    <cellStyle name="注释 9" xfId="3119"/>
    <cellStyle name="뷭?_BOOKSHIP" xfId="3120"/>
    <cellStyle name="쉼표 [0] 2" xfId="3121"/>
    <cellStyle name="콤마 [0]_1202" xfId="3122"/>
    <cellStyle name="콤마_1202" xfId="3123"/>
    <cellStyle name="통화 [0]_1202" xfId="3124"/>
    <cellStyle name="통화_1202" xfId="3125"/>
    <cellStyle name="표준 2" xfId="3126"/>
    <cellStyle name="표준_(정보부문)월별인원계획" xfId="3127"/>
  </cellStyles>
  <tableStyles count="0" defaultTableStyle="TableStyleMedium9" defaultPivotStyle="PivotStyleLight16"/>
  <colors>
    <mruColors>
      <color rgb="000000FF"/>
      <color rgb="00000099"/>
      <color rgb="000033CC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219075</xdr:colOff>
      <xdr:row>0</xdr:row>
      <xdr:rowOff>57150</xdr:rowOff>
    </xdr:from>
    <xdr:to>
      <xdr:col>7</xdr:col>
      <xdr:colOff>542925</xdr:colOff>
      <xdr:row>3</xdr:row>
      <xdr:rowOff>142875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505325" y="57150"/>
          <a:ext cx="10382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</xdr:row>
      <xdr:rowOff>95250</xdr:rowOff>
    </xdr:from>
    <xdr:to>
      <xdr:col>1</xdr:col>
      <xdr:colOff>1060950</xdr:colOff>
      <xdr:row>7</xdr:row>
      <xdr:rowOff>51300</xdr:rowOff>
    </xdr:to>
    <xdr:pic>
      <xdr:nvPicPr>
        <xdr:cNvPr id="4" name="图片 3" descr="中太微信公众号透明灰黑色底彩色logo.pn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180975" y="276225"/>
          <a:ext cx="1079500" cy="107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155575</xdr:colOff>
      <xdr:row>1</xdr:row>
      <xdr:rowOff>85725</xdr:rowOff>
    </xdr:from>
    <xdr:to>
      <xdr:col>3</xdr:col>
      <xdr:colOff>521200</xdr:colOff>
      <xdr:row>7</xdr:row>
      <xdr:rowOff>41775</xdr:rowOff>
    </xdr:to>
    <xdr:pic>
      <xdr:nvPicPr>
        <xdr:cNvPr id="5" name="图片 4" descr="小程序二维码透明背景灰黑色码彩色logo.png"/>
        <xdr:cNvPicPr>
          <a:picLocks noChangeAspect="1"/>
        </xdr:cNvPicPr>
      </xdr:nvPicPr>
      <xdr:blipFill>
        <a:blip r:embed="rId3" cstate="print"/>
        <a:stretch>
          <a:fillRect/>
        </a:stretch>
      </xdr:blipFill>
      <xdr:spPr>
        <a:xfrm>
          <a:off x="1679575" y="266700"/>
          <a:ext cx="1079500" cy="1079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1990725</xdr:colOff>
      <xdr:row>0</xdr:row>
      <xdr:rowOff>38100</xdr:rowOff>
    </xdr:from>
    <xdr:to>
      <xdr:col>1</xdr:col>
      <xdr:colOff>2952750</xdr:colOff>
      <xdr:row>2</xdr:row>
      <xdr:rowOff>9525</xdr:rowOff>
    </xdr:to>
    <xdr:pic>
      <xdr:nvPicPr>
        <xdr:cNvPr id="8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62075" y="3810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66675</xdr:colOff>
      <xdr:row>1</xdr:row>
      <xdr:rowOff>161925</xdr:rowOff>
    </xdr:to>
    <xdr:pic>
      <xdr:nvPicPr>
        <xdr:cNvPr id="9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62075" y="0"/>
          <a:ext cx="9620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14450" y="236220"/>
          <a:ext cx="0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3</xdr:col>
      <xdr:colOff>66675</xdr:colOff>
      <xdr:row>2</xdr:row>
      <xdr:rowOff>161925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14450" y="198120"/>
          <a:ext cx="962025" cy="360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190750" y="236220"/>
          <a:ext cx="962025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http://www.airchina.com.cn/CargoService/CargoInquiry/default.shtml" TargetMode="External"/><Relationship Id="rId3" Type="http://schemas.openxmlformats.org/officeDocument/2006/relationships/hyperlink" Target="http://www.brcargo.com/AWB/cargoQuery.do" TargetMode="External"/><Relationship Id="rId2" Type="http://schemas.openxmlformats.org/officeDocument/2006/relationships/hyperlink" Target="mailto:tangjun@szt.com.cn" TargetMode="Externa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cargo.ce-air.com/mu/" TargetMode="Externa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workbookViewId="0">
      <selection activeCell="E4" sqref="E4"/>
    </sheetView>
  </sheetViews>
  <sheetFormatPr defaultColWidth="8.25" defaultRowHeight="13.5"/>
  <cols>
    <col min="1" max="1" width="22.375" style="1426" customWidth="1"/>
    <col min="2" max="2" width="10.375" style="1426" customWidth="1"/>
    <col min="3" max="3" width="15.875" style="1426" customWidth="1"/>
    <col min="4" max="4" width="15.625" style="1426" customWidth="1"/>
    <col min="5" max="7" width="15.375" style="1426" customWidth="1"/>
    <col min="8" max="8" width="15" style="1426" customWidth="1"/>
    <col min="9" max="9" width="25" style="1426" customWidth="1"/>
    <col min="10" max="10" width="8.25" style="1426"/>
    <col min="11" max="11" width="41.875" style="1426" customWidth="1"/>
    <col min="12" max="16384" width="8.25" style="1426"/>
  </cols>
  <sheetData>
    <row r="1" ht="31.5" customHeight="1" spans="1:11">
      <c r="A1" s="1427" t="s">
        <v>0</v>
      </c>
      <c r="B1" s="1427"/>
      <c r="C1" s="1427"/>
      <c r="D1" s="1427"/>
      <c r="E1" s="1427"/>
      <c r="F1" s="1427"/>
      <c r="G1" s="1427"/>
      <c r="H1" s="1427"/>
      <c r="I1" s="1427"/>
    </row>
    <row r="2" ht="27.75" customHeight="1" spans="1:11">
      <c r="A2" s="1428" t="s">
        <v>1</v>
      </c>
      <c r="B2" s="1428"/>
      <c r="C2" s="1428"/>
      <c r="D2" s="1428"/>
      <c r="E2" s="1428"/>
      <c r="F2" s="1428"/>
      <c r="G2" s="1428"/>
      <c r="H2" s="1428"/>
      <c r="I2" s="1428"/>
    </row>
    <row r="3" s="1424" customFormat="1" ht="24.95" customHeight="1" spans="1:11">
      <c r="A3" s="1429" t="s">
        <v>2</v>
      </c>
      <c r="B3" s="1429" t="s">
        <v>3</v>
      </c>
      <c r="C3" s="1430" t="s">
        <v>4</v>
      </c>
      <c r="D3" s="1430" t="s">
        <v>5</v>
      </c>
      <c r="E3" s="1430" t="s">
        <v>6</v>
      </c>
      <c r="F3" s="1430" t="s">
        <v>7</v>
      </c>
      <c r="G3" s="1430" t="s">
        <v>8</v>
      </c>
      <c r="H3" s="1430" t="s">
        <v>9</v>
      </c>
      <c r="I3" s="1430" t="s">
        <v>10</v>
      </c>
      <c r="J3" s="1430"/>
    </row>
    <row r="4" ht="82.5" customHeight="1" spans="1:11">
      <c r="A4" s="1431" t="s">
        <v>11</v>
      </c>
      <c r="B4" s="1432"/>
      <c r="C4" s="1433">
        <v>100</v>
      </c>
      <c r="D4" s="1433">
        <v>20</v>
      </c>
      <c r="E4" s="1432" t="s">
        <v>12</v>
      </c>
      <c r="F4" s="1432" t="s">
        <v>13</v>
      </c>
      <c r="G4" s="1432"/>
      <c r="H4" s="1432" t="s">
        <v>14</v>
      </c>
      <c r="I4" s="1432" t="s">
        <v>15</v>
      </c>
      <c r="J4" s="1432"/>
    </row>
    <row r="5" ht="111.6" customHeight="1" spans="1:11">
      <c r="A5" s="1434" t="s">
        <v>16</v>
      </c>
      <c r="B5" s="1429"/>
      <c r="C5" s="1430">
        <v>100</v>
      </c>
      <c r="D5" s="1430">
        <v>20</v>
      </c>
      <c r="E5" s="1429" t="s">
        <v>12</v>
      </c>
      <c r="F5" s="1429" t="s">
        <v>17</v>
      </c>
      <c r="G5" s="1429"/>
      <c r="H5" s="1429" t="s">
        <v>14</v>
      </c>
      <c r="I5" s="1429" t="s">
        <v>18</v>
      </c>
      <c r="J5" s="1429"/>
    </row>
    <row r="6" ht="61.5" customHeight="1" spans="1:11">
      <c r="A6" s="1435" t="s">
        <v>19</v>
      </c>
      <c r="B6" s="1429"/>
      <c r="C6" s="1430">
        <v>100</v>
      </c>
      <c r="D6" s="1430">
        <v>20</v>
      </c>
      <c r="E6" s="1429" t="s">
        <v>12</v>
      </c>
      <c r="F6" s="1429" t="s">
        <v>20</v>
      </c>
      <c r="G6" s="1436" t="s">
        <v>21</v>
      </c>
      <c r="H6" s="1429" t="s">
        <v>14</v>
      </c>
      <c r="I6" s="1437" t="s">
        <v>22</v>
      </c>
      <c r="J6" s="1438"/>
      <c r="K6" s="1439"/>
    </row>
    <row r="7" ht="40.5" customHeight="1" spans="1:11">
      <c r="A7" s="1435" t="s">
        <v>23</v>
      </c>
      <c r="B7" s="1429"/>
      <c r="C7" s="1430">
        <v>100</v>
      </c>
      <c r="D7" s="1430">
        <v>20</v>
      </c>
      <c r="E7" s="1429" t="s">
        <v>12</v>
      </c>
      <c r="F7" s="1429" t="s">
        <v>20</v>
      </c>
      <c r="G7" s="1436" t="s">
        <v>21</v>
      </c>
      <c r="H7" s="1429" t="s">
        <v>14</v>
      </c>
      <c r="I7" s="1440" t="s">
        <v>24</v>
      </c>
      <c r="J7" s="1440"/>
    </row>
    <row r="8" ht="40.5" customHeight="1" spans="1:11">
      <c r="A8" s="1435" t="s">
        <v>25</v>
      </c>
      <c r="B8" s="1429"/>
      <c r="C8" s="1430">
        <v>100</v>
      </c>
      <c r="D8" s="1430">
        <v>20</v>
      </c>
      <c r="E8" s="1429" t="s">
        <v>12</v>
      </c>
      <c r="F8" s="1429" t="s">
        <v>20</v>
      </c>
      <c r="G8" s="1436" t="s">
        <v>21</v>
      </c>
      <c r="H8" s="1429" t="s">
        <v>14</v>
      </c>
      <c r="I8" s="1440" t="s">
        <v>26</v>
      </c>
      <c r="J8" s="1440"/>
    </row>
    <row r="9" ht="24.95" customHeight="1" spans="1:11">
      <c r="B9" s="1441" t="s">
        <v>27</v>
      </c>
      <c r="C9" s="1441"/>
      <c r="D9" s="1441"/>
      <c r="E9" s="1441"/>
      <c r="F9" s="1441"/>
      <c r="G9" s="1441"/>
      <c r="H9" s="1441"/>
      <c r="I9" s="1441"/>
    </row>
    <row r="10" ht="24.95" customHeight="1" spans="1:11">
      <c r="A10" s="1442" t="s">
        <v>28</v>
      </c>
      <c r="B10" s="1443" t="s">
        <v>29</v>
      </c>
      <c r="C10" s="1443" t="s">
        <v>30</v>
      </c>
      <c r="D10" s="1443" t="s">
        <v>31</v>
      </c>
      <c r="E10" s="1443" t="s">
        <v>32</v>
      </c>
      <c r="F10" s="1443"/>
      <c r="G10" s="1443"/>
      <c r="H10" s="1443" t="s">
        <v>33</v>
      </c>
      <c r="I10" s="1443" t="s">
        <v>34</v>
      </c>
    </row>
    <row r="11" ht="24.95" customHeight="1" spans="1:11">
      <c r="A11" s="1442"/>
      <c r="B11" s="1444" t="s">
        <v>35</v>
      </c>
      <c r="C11" s="1444" t="s">
        <v>36</v>
      </c>
      <c r="D11" s="1444" t="s">
        <v>37</v>
      </c>
      <c r="E11" s="1444" t="s">
        <v>37</v>
      </c>
      <c r="F11" s="1444"/>
      <c r="G11" s="1444"/>
      <c r="H11" s="1444" t="s">
        <v>37</v>
      </c>
      <c r="I11" s="1444" t="s">
        <v>38</v>
      </c>
    </row>
    <row r="12" ht="24.95" customHeight="1" spans="1:11">
      <c r="A12" s="1442"/>
      <c r="B12" s="1444" t="s">
        <v>39</v>
      </c>
      <c r="C12" s="1445" t="s">
        <v>40</v>
      </c>
      <c r="D12" s="1446"/>
      <c r="E12" s="1446"/>
      <c r="F12" s="1446"/>
      <c r="G12" s="1446"/>
      <c r="H12" s="1446"/>
      <c r="I12" s="1447"/>
    </row>
    <row r="13" ht="24.95" customHeight="1"/>
    <row r="14" s="1425" customFormat="1" ht="24.95" customHeight="1" spans="1:11">
      <c r="A14" s="1425" t="s">
        <v>41</v>
      </c>
    </row>
    <row r="15" s="1425" customFormat="1" ht="24.95" customHeight="1" spans="1:11">
      <c r="A15" s="1425" t="s">
        <v>42</v>
      </c>
    </row>
    <row r="16" s="1425" customFormat="1" ht="24.95" customHeight="1" spans="1:11">
      <c r="A16" s="1425" t="s">
        <v>43</v>
      </c>
    </row>
    <row r="17" s="1425" customFormat="1" ht="24.95" customHeight="1" spans="1:9">
      <c r="A17" s="1425" t="s">
        <v>44</v>
      </c>
    </row>
    <row r="18" s="1425" customFormat="1" ht="24.95" customHeight="1" spans="1:9">
      <c r="A18" s="1425" t="s">
        <v>45</v>
      </c>
    </row>
    <row r="19" ht="96" customHeight="1" spans="1:9">
      <c r="A19" s="1448" t="s">
        <v>46</v>
      </c>
      <c r="B19" s="1448"/>
      <c r="C19" s="1448"/>
      <c r="D19" s="1448"/>
      <c r="E19" s="1448"/>
      <c r="F19" s="1448"/>
      <c r="G19" s="1448"/>
      <c r="H19" s="1448"/>
      <c r="I19" s="1448"/>
    </row>
  </sheetData>
  <mergeCells count="12">
    <mergeCell ref="A1:I1"/>
    <mergeCell ref="A2:I2"/>
    <mergeCell ref="I3:J3"/>
    <mergeCell ref="I4:J4"/>
    <mergeCell ref="I5:J5"/>
    <mergeCell ref="I6:J6"/>
    <mergeCell ref="I7:J7"/>
    <mergeCell ref="I8:J8"/>
    <mergeCell ref="B9:I9"/>
    <mergeCell ref="C12:I12"/>
    <mergeCell ref="A19:I19"/>
    <mergeCell ref="A10:A1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U317"/>
  <sheetViews>
    <sheetView showGridLines="0" zoomScale="110" zoomScaleNormal="110" topLeftCell="A171" workbookViewId="0">
      <selection activeCell="F184" sqref="F184"/>
    </sheetView>
  </sheetViews>
  <sheetFormatPr defaultColWidth="9" defaultRowHeight="14.25"/>
  <cols>
    <col min="1" max="1" width="2.625" style="956" customWidth="1"/>
    <col min="2" max="2" width="17.375" style="988" customWidth="1"/>
    <col min="3" max="3" width="9.375" style="989" customWidth="1"/>
    <col min="4" max="4" width="8.75" style="989" customWidth="1"/>
    <col min="5" max="5" width="9.625" style="990" customWidth="1"/>
    <col min="6" max="6" width="8.5" style="990" customWidth="1"/>
    <col min="7" max="7" width="9.375" style="990" customWidth="1"/>
    <col min="8" max="8" width="32.25" style="991" customWidth="1"/>
    <col min="9" max="9" width="10.125" style="992" customWidth="1"/>
    <col min="10" max="10" width="9.125" style="993" customWidth="1"/>
    <col min="11" max="11" width="10" style="994" customWidth="1"/>
    <col min="12" max="12" width="14.75" style="995" customWidth="1"/>
    <col min="13" max="13" width="18.625" style="995" customWidth="1"/>
    <col min="14" max="14" width="16.875" style="992" customWidth="1"/>
    <col min="15" max="15" width="10.625" style="996" customWidth="1"/>
    <col min="16" max="16384" width="9" style="997"/>
  </cols>
  <sheetData>
    <row r="2" s="955" customFormat="1" customHeight="1" spans="1:15">
      <c r="B2" s="998"/>
      <c r="C2" s="999"/>
      <c r="D2" s="999"/>
      <c r="E2" s="1000"/>
      <c r="F2" s="1000"/>
      <c r="G2" s="1000"/>
      <c r="H2" s="1001"/>
      <c r="I2" s="1002"/>
      <c r="J2" s="1003"/>
      <c r="K2" s="391"/>
      <c r="L2" s="391"/>
      <c r="M2" s="392"/>
      <c r="N2" s="1003"/>
      <c r="O2" s="1004"/>
    </row>
    <row r="3" s="956" customFormat="1" ht="12.75" spans="1:15">
      <c r="A3" s="1005"/>
      <c r="B3" s="1006" t="s">
        <v>47</v>
      </c>
      <c r="C3" s="1007"/>
      <c r="D3" s="1007"/>
      <c r="E3" s="1007"/>
      <c r="F3" s="1007"/>
      <c r="G3" s="1007"/>
      <c r="H3" s="1007"/>
      <c r="I3" s="1007"/>
      <c r="J3" s="1007"/>
      <c r="K3" s="1007"/>
      <c r="L3" s="1007"/>
      <c r="M3" s="1007"/>
      <c r="N3" s="1007"/>
      <c r="O3" s="1007"/>
    </row>
    <row r="4" s="956" customFormat="1" customHeight="1" spans="1:15">
      <c r="A4" s="1005"/>
      <c r="B4" s="1007"/>
      <c r="C4" s="1007"/>
      <c r="D4" s="1007"/>
      <c r="E4" s="1007"/>
      <c r="F4" s="1007"/>
      <c r="G4" s="1007"/>
      <c r="H4" s="1007"/>
      <c r="I4" s="1007"/>
      <c r="J4" s="1007"/>
      <c r="K4" s="1007"/>
      <c r="L4" s="1007"/>
      <c r="M4" s="1007"/>
      <c r="N4" s="1007"/>
      <c r="O4" s="1007"/>
    </row>
    <row r="5" s="956" customFormat="1" customHeight="1" spans="1:15">
      <c r="A5" s="1005"/>
      <c r="B5" s="1008"/>
      <c r="C5" s="162"/>
      <c r="D5" s="162"/>
      <c r="E5" s="162"/>
      <c r="F5" s="162"/>
      <c r="G5" s="162"/>
      <c r="H5" s="1007"/>
      <c r="I5" s="1007"/>
      <c r="J5" s="1007"/>
      <c r="K5" s="1008"/>
      <c r="L5" s="1008"/>
      <c r="M5" s="1008"/>
      <c r="N5" s="1008"/>
      <c r="O5" s="1007"/>
    </row>
    <row r="6" s="956" customFormat="1" ht="18.75" spans="1:15">
      <c r="A6" s="1005"/>
      <c r="B6" s="902"/>
      <c r="C6" s="162"/>
      <c r="D6" s="162"/>
      <c r="E6" s="162"/>
      <c r="F6" s="162"/>
      <c r="G6" s="162"/>
      <c r="H6" s="1007"/>
      <c r="I6" s="1007"/>
      <c r="J6" s="1007"/>
      <c r="K6" s="1008"/>
      <c r="L6" s="1008"/>
      <c r="M6" s="1008"/>
      <c r="N6" s="1008"/>
      <c r="O6" s="1007"/>
    </row>
    <row r="7" s="956" customFormat="1" customHeight="1" spans="1:15">
      <c r="A7" s="1005"/>
      <c r="B7" s="1008"/>
      <c r="C7" s="162"/>
      <c r="D7" s="162"/>
      <c r="E7" s="162"/>
      <c r="F7" s="162"/>
      <c r="G7" s="162"/>
      <c r="H7" s="1007"/>
      <c r="I7" s="1007"/>
      <c r="J7" s="1007"/>
      <c r="K7" s="1008"/>
      <c r="L7" s="1008"/>
      <c r="M7" s="1008"/>
      <c r="N7" s="1008"/>
      <c r="O7" s="1007"/>
    </row>
    <row r="8" s="956" customFormat="1" customHeight="1" spans="1:15">
      <c r="A8" s="1005"/>
      <c r="B8" s="1008"/>
      <c r="C8" s="162"/>
      <c r="D8" s="162"/>
      <c r="E8" s="162"/>
      <c r="F8" s="162"/>
      <c r="G8" s="162"/>
      <c r="H8" s="1007"/>
      <c r="I8" s="1007"/>
      <c r="J8" s="1007"/>
      <c r="K8" s="1008"/>
      <c r="L8" s="1008"/>
      <c r="M8" s="1008"/>
      <c r="N8" s="1008"/>
      <c r="O8" s="1007"/>
    </row>
    <row r="9" s="956" customFormat="1" customHeight="1" spans="1:15">
      <c r="A9" s="1005"/>
      <c r="B9" s="1008"/>
      <c r="C9" s="162"/>
      <c r="D9" s="162"/>
      <c r="E9" s="162"/>
      <c r="F9" s="162"/>
      <c r="G9" s="162"/>
      <c r="H9" s="1007"/>
      <c r="I9" s="1007"/>
      <c r="J9" s="1007"/>
      <c r="K9" s="1008"/>
      <c r="L9" s="1008"/>
      <c r="M9" s="1008"/>
      <c r="N9" s="1008"/>
      <c r="O9" s="1007"/>
    </row>
    <row r="10" s="957" customFormat="1" customHeight="1" spans="1:15">
      <c r="A10" s="1009"/>
      <c r="B10" s="1010"/>
      <c r="C10" s="1011"/>
      <c r="D10" s="1011" t="s">
        <v>48</v>
      </c>
      <c r="E10" s="1011"/>
      <c r="F10" s="1011"/>
      <c r="G10" s="1011"/>
      <c r="H10" s="1012"/>
      <c r="I10" s="1012"/>
      <c r="J10" s="1012"/>
      <c r="K10" s="1010"/>
      <c r="L10" s="1010"/>
      <c r="M10" s="1010"/>
      <c r="N10" s="1010"/>
      <c r="O10" s="1012"/>
    </row>
    <row r="11" s="957" customFormat="1" ht="19.5" customHeight="1" spans="1:15">
      <c r="A11" s="1009"/>
      <c r="B11" s="1013"/>
      <c r="C11" s="1011"/>
      <c r="D11" s="1011" t="s">
        <v>49</v>
      </c>
      <c r="E11" s="1011"/>
      <c r="F11" s="1011"/>
      <c r="G11" s="1011"/>
      <c r="H11" s="1012"/>
      <c r="I11" s="1012"/>
      <c r="J11" s="1012"/>
      <c r="K11" s="1010"/>
      <c r="L11" s="1010"/>
      <c r="M11" s="1010"/>
      <c r="N11" s="1010"/>
      <c r="O11" s="1012"/>
    </row>
    <row r="12" s="956" customFormat="1" customHeight="1" spans="1:15">
      <c r="A12" s="1005"/>
      <c r="B12" s="1008"/>
      <c r="C12" s="162"/>
      <c r="D12" s="1014"/>
      <c r="E12" s="162"/>
      <c r="F12" s="162"/>
      <c r="G12" s="162"/>
      <c r="H12" s="1007"/>
      <c r="I12" s="1007"/>
      <c r="J12" s="1007"/>
      <c r="K12" s="1008"/>
      <c r="L12" s="1008"/>
      <c r="M12" s="1008"/>
      <c r="N12" s="1008"/>
      <c r="O12" s="1007"/>
    </row>
    <row r="13" s="958" customFormat="1" ht="16.5" customHeight="1" spans="1:15">
      <c r="A13" s="1015"/>
      <c r="B13" s="995" t="s">
        <v>50</v>
      </c>
      <c r="C13" s="1016"/>
      <c r="D13" s="1016"/>
      <c r="E13" s="1016"/>
      <c r="F13" s="1016"/>
      <c r="G13" s="1016"/>
      <c r="H13" s="1017"/>
      <c r="I13" s="1017"/>
      <c r="J13" s="1017"/>
      <c r="K13" s="1017"/>
      <c r="L13" s="391"/>
      <c r="M13" s="391"/>
      <c r="N13" s="1017"/>
      <c r="O13" s="1018"/>
    </row>
    <row r="14" s="958" customFormat="1" ht="34.5" spans="1:15">
      <c r="A14" s="1015"/>
      <c r="B14" s="1019" t="s">
        <v>51</v>
      </c>
      <c r="C14" s="1020" t="s">
        <v>52</v>
      </c>
      <c r="D14" s="1021" t="s">
        <v>53</v>
      </c>
      <c r="E14" s="1021" t="s">
        <v>54</v>
      </c>
      <c r="F14" s="1021" t="s">
        <v>55</v>
      </c>
      <c r="G14" s="1021" t="s">
        <v>56</v>
      </c>
      <c r="H14" s="1022" t="s">
        <v>57</v>
      </c>
      <c r="I14" s="1022" t="s">
        <v>58</v>
      </c>
      <c r="J14" s="1022" t="s">
        <v>59</v>
      </c>
      <c r="K14" s="1022" t="s">
        <v>60</v>
      </c>
      <c r="L14" s="1022" t="s">
        <v>61</v>
      </c>
      <c r="M14" s="1022" t="s">
        <v>62</v>
      </c>
      <c r="N14" s="1022" t="s">
        <v>63</v>
      </c>
      <c r="O14" s="1023" t="s">
        <v>64</v>
      </c>
    </row>
    <row r="15" s="959" customFormat="1" ht="20.1" customHeight="1" spans="1:15">
      <c r="B15" s="1024" t="s">
        <v>65</v>
      </c>
      <c r="C15" s="1025">
        <v>9.5</v>
      </c>
      <c r="D15" s="1025">
        <v>7.5</v>
      </c>
      <c r="E15" s="1025">
        <v>7.5</v>
      </c>
      <c r="F15" s="1025">
        <v>7.5</v>
      </c>
      <c r="G15" s="1025">
        <v>7.5</v>
      </c>
      <c r="H15" s="1026" t="s">
        <v>66</v>
      </c>
      <c r="I15" s="1027" t="s">
        <v>67</v>
      </c>
      <c r="J15" s="1028" t="s">
        <v>68</v>
      </c>
      <c r="K15" s="1029" t="s">
        <v>69</v>
      </c>
      <c r="L15" s="1029" t="s">
        <v>70</v>
      </c>
      <c r="M15" s="1029" t="s">
        <v>71</v>
      </c>
      <c r="N15" s="1028" t="s">
        <v>72</v>
      </c>
      <c r="O15" s="1030" t="s">
        <v>73</v>
      </c>
    </row>
    <row r="16" s="959" customFormat="1" ht="20.25" customHeight="1" spans="1:15">
      <c r="B16" s="1031"/>
      <c r="C16" s="1025">
        <v>10.5</v>
      </c>
      <c r="D16" s="1025">
        <v>8.5</v>
      </c>
      <c r="E16" s="1025">
        <v>8.5</v>
      </c>
      <c r="F16" s="1025">
        <v>8.5</v>
      </c>
      <c r="G16" s="1025">
        <v>8.5</v>
      </c>
      <c r="H16" s="1032" t="s">
        <v>74</v>
      </c>
      <c r="I16" s="1033"/>
      <c r="J16" s="1034"/>
      <c r="K16" s="1035"/>
      <c r="L16" s="1035"/>
      <c r="M16" s="1035"/>
      <c r="N16" s="1034"/>
      <c r="O16" s="1036" t="s">
        <v>75</v>
      </c>
    </row>
    <row r="17" s="959" customFormat="1" ht="20.25" customHeight="1" spans="2:21">
      <c r="B17" s="1031"/>
      <c r="C17" s="1037" t="s">
        <v>76</v>
      </c>
      <c r="D17" s="1037" t="s">
        <v>76</v>
      </c>
      <c r="E17" s="1037" t="s">
        <v>76</v>
      </c>
      <c r="F17" s="1037" t="s">
        <v>76</v>
      </c>
      <c r="G17" s="1037" t="s">
        <v>76</v>
      </c>
      <c r="H17" s="1038" t="s">
        <v>77</v>
      </c>
      <c r="I17" s="1033"/>
      <c r="J17" s="1034"/>
      <c r="K17" s="1035"/>
      <c r="L17" s="1035"/>
      <c r="M17" s="1035"/>
      <c r="N17" s="1034"/>
      <c r="O17" s="1039"/>
    </row>
    <row r="18" s="959" customFormat="1" ht="20.25" customHeight="1" spans="2:21">
      <c r="B18" s="1031"/>
      <c r="C18" s="1040" t="s">
        <v>76</v>
      </c>
      <c r="D18" s="1040" t="s">
        <v>76</v>
      </c>
      <c r="E18" s="1040" t="s">
        <v>76</v>
      </c>
      <c r="F18" s="1040" t="s">
        <v>76</v>
      </c>
      <c r="G18" s="1040" t="s">
        <v>76</v>
      </c>
      <c r="H18" s="1038" t="s">
        <v>78</v>
      </c>
      <c r="I18" s="1033"/>
      <c r="J18" s="1034"/>
      <c r="K18" s="1035"/>
      <c r="L18" s="1035"/>
      <c r="M18" s="1035"/>
      <c r="N18" s="1034"/>
      <c r="O18" s="1039"/>
    </row>
    <row r="19" s="959" customFormat="1" ht="20.25" customHeight="1" spans="2:21">
      <c r="B19" s="1041"/>
      <c r="C19" s="1040" t="s">
        <v>76</v>
      </c>
      <c r="D19" s="1040">
        <v>6</v>
      </c>
      <c r="E19" s="1040">
        <v>6</v>
      </c>
      <c r="F19" s="1040">
        <v>6</v>
      </c>
      <c r="G19" s="1040">
        <v>6</v>
      </c>
      <c r="H19" s="1038" t="s">
        <v>79</v>
      </c>
      <c r="I19" s="1033"/>
      <c r="J19" s="1042"/>
      <c r="K19" s="1035"/>
      <c r="L19" s="1035"/>
      <c r="M19" s="1035"/>
      <c r="N19" s="1034"/>
      <c r="O19" s="1039"/>
    </row>
    <row r="20" s="960" customFormat="1" ht="20.1" customHeight="1" spans="2:21">
      <c r="B20" s="1043" t="s">
        <v>80</v>
      </c>
      <c r="C20" s="1044">
        <v>23.5</v>
      </c>
      <c r="D20" s="1045">
        <v>19.5</v>
      </c>
      <c r="E20" s="1045">
        <v>19.5</v>
      </c>
      <c r="F20" s="1045">
        <v>19.5</v>
      </c>
      <c r="G20" s="1045">
        <v>19.5</v>
      </c>
      <c r="H20" s="1046" t="s">
        <v>81</v>
      </c>
      <c r="I20" s="1033"/>
      <c r="J20" s="1047" t="s">
        <v>82</v>
      </c>
      <c r="K20" s="1035"/>
      <c r="L20" s="1035"/>
      <c r="M20" s="1035"/>
      <c r="N20" s="1034"/>
      <c r="O20" s="1030" t="s">
        <v>73</v>
      </c>
      <c r="P20" s="1048"/>
      <c r="Q20" s="1048"/>
      <c r="R20" s="1048"/>
      <c r="S20" s="1048"/>
      <c r="T20" s="1048"/>
      <c r="U20" s="1048"/>
    </row>
    <row r="21" s="960" customFormat="1" ht="20.1" customHeight="1" spans="2:21">
      <c r="B21" s="1049"/>
      <c r="C21" s="1044" t="s">
        <v>76</v>
      </c>
      <c r="D21" s="1045" t="s">
        <v>76</v>
      </c>
      <c r="E21" s="1045">
        <v>18</v>
      </c>
      <c r="F21" s="1045">
        <v>18</v>
      </c>
      <c r="G21" s="1045">
        <v>18</v>
      </c>
      <c r="H21" s="1046" t="s">
        <v>83</v>
      </c>
      <c r="I21" s="1033"/>
      <c r="J21" s="1050"/>
      <c r="K21" s="1035"/>
      <c r="L21" s="1035"/>
      <c r="M21" s="1035"/>
      <c r="N21" s="1034"/>
      <c r="O21" s="1030"/>
      <c r="P21" s="1048"/>
      <c r="Q21" s="1048"/>
      <c r="R21" s="1048"/>
      <c r="S21" s="1048"/>
      <c r="T21" s="1048"/>
      <c r="U21" s="1048"/>
    </row>
    <row r="22" s="960" customFormat="1" ht="20.1" customHeight="1" spans="2:21">
      <c r="B22" s="1049"/>
      <c r="C22" s="1044" t="s">
        <v>76</v>
      </c>
      <c r="D22" s="1045" t="s">
        <v>76</v>
      </c>
      <c r="E22" s="1045">
        <v>17.5</v>
      </c>
      <c r="F22" s="1045">
        <v>17.5</v>
      </c>
      <c r="G22" s="1045">
        <v>17.5</v>
      </c>
      <c r="H22" s="1046" t="s">
        <v>84</v>
      </c>
      <c r="I22" s="1033"/>
      <c r="J22" s="1050"/>
      <c r="K22" s="1035"/>
      <c r="L22" s="1035"/>
      <c r="M22" s="1035"/>
      <c r="N22" s="1034"/>
      <c r="O22" s="1030"/>
    </row>
    <row r="23" s="960" customFormat="1" ht="20.1" customHeight="1" spans="2:21">
      <c r="B23" s="1049"/>
      <c r="C23" s="1044">
        <v>20</v>
      </c>
      <c r="D23" s="1045">
        <v>14.5</v>
      </c>
      <c r="E23" s="1045">
        <v>14.5</v>
      </c>
      <c r="F23" s="1045">
        <v>14.5</v>
      </c>
      <c r="G23" s="1045">
        <v>14.5</v>
      </c>
      <c r="H23" s="1032" t="s">
        <v>74</v>
      </c>
      <c r="I23" s="1051" t="s">
        <v>65</v>
      </c>
      <c r="J23" s="1052" t="s">
        <v>85</v>
      </c>
      <c r="K23" s="1053"/>
      <c r="L23" s="1053"/>
      <c r="M23" s="1053"/>
      <c r="N23" s="1034"/>
      <c r="O23" s="1030" t="s">
        <v>86</v>
      </c>
    </row>
    <row r="24" s="960" customFormat="1" ht="20.1" customHeight="1" spans="2:21">
      <c r="B24" s="1049"/>
      <c r="C24" s="1044"/>
      <c r="D24" s="1045"/>
      <c r="E24" s="1045">
        <v>14</v>
      </c>
      <c r="F24" s="1045">
        <v>14</v>
      </c>
      <c r="G24" s="1045">
        <v>14</v>
      </c>
      <c r="H24" s="1038" t="s">
        <v>77</v>
      </c>
      <c r="I24" s="1054"/>
      <c r="J24" s="1055" t="s">
        <v>87</v>
      </c>
      <c r="K24" s="1029" t="s">
        <v>88</v>
      </c>
      <c r="L24" s="1029" t="s">
        <v>89</v>
      </c>
      <c r="M24" s="1029" t="s">
        <v>90</v>
      </c>
      <c r="N24" s="1034"/>
      <c r="O24" s="1030"/>
    </row>
    <row r="25" s="960" customFormat="1" ht="20.1" customHeight="1" spans="2:21">
      <c r="B25" s="1049"/>
      <c r="C25" s="1044"/>
      <c r="D25" s="1045"/>
      <c r="E25" s="1045">
        <v>13.5</v>
      </c>
      <c r="F25" s="1045">
        <v>13.5</v>
      </c>
      <c r="G25" s="1045">
        <v>13.5</v>
      </c>
      <c r="H25" s="1038" t="s">
        <v>78</v>
      </c>
      <c r="I25" s="1054"/>
      <c r="J25" s="1056"/>
      <c r="K25" s="1053"/>
      <c r="L25" s="1053"/>
      <c r="M25" s="1053"/>
      <c r="N25" s="1034"/>
      <c r="O25" s="1030"/>
    </row>
    <row r="26" s="960" customFormat="1" ht="20.1" customHeight="1" spans="2:21">
      <c r="B26" s="1049"/>
      <c r="C26" s="1057">
        <v>22</v>
      </c>
      <c r="D26" s="1058">
        <v>17.5</v>
      </c>
      <c r="E26" s="1058">
        <v>17.5</v>
      </c>
      <c r="F26" s="1058">
        <v>17.5</v>
      </c>
      <c r="G26" s="1058">
        <v>17.5</v>
      </c>
      <c r="H26" s="1046" t="s">
        <v>91</v>
      </c>
      <c r="I26" s="1054"/>
      <c r="J26" s="1047" t="s">
        <v>92</v>
      </c>
      <c r="K26" s="1030" t="s">
        <v>93</v>
      </c>
      <c r="L26" s="1059" t="s">
        <v>94</v>
      </c>
      <c r="M26" s="1030" t="s">
        <v>95</v>
      </c>
      <c r="N26" s="1034"/>
      <c r="O26" s="1030" t="s">
        <v>96</v>
      </c>
    </row>
    <row r="27" s="960" customFormat="1" ht="20.1" customHeight="1" spans="2:21">
      <c r="B27" s="1049"/>
      <c r="C27" s="1057">
        <v>21</v>
      </c>
      <c r="D27" s="1058">
        <v>16.5</v>
      </c>
      <c r="E27" s="1058">
        <v>16.5</v>
      </c>
      <c r="F27" s="1058">
        <v>16.5</v>
      </c>
      <c r="G27" s="1058">
        <v>16.5</v>
      </c>
      <c r="H27" s="1046" t="s">
        <v>97</v>
      </c>
      <c r="I27" s="1054"/>
      <c r="J27" s="1047"/>
      <c r="K27" s="1030"/>
      <c r="L27" s="1059"/>
      <c r="M27" s="1030"/>
      <c r="N27" s="1034"/>
      <c r="O27" s="1030"/>
    </row>
    <row r="28" s="960" customFormat="1" ht="20.1" customHeight="1" spans="2:21">
      <c r="B28" s="1049"/>
      <c r="C28" s="1044" t="s">
        <v>76</v>
      </c>
      <c r="D28" s="1060" t="s">
        <v>76</v>
      </c>
      <c r="E28" s="1060">
        <v>14.5</v>
      </c>
      <c r="F28" s="1060">
        <v>14.5</v>
      </c>
      <c r="G28" s="1060">
        <v>14.5</v>
      </c>
      <c r="H28" s="1046" t="s">
        <v>98</v>
      </c>
      <c r="I28" s="1054"/>
      <c r="J28" s="1047"/>
      <c r="K28" s="1030"/>
      <c r="L28" s="1059"/>
      <c r="M28" s="1030"/>
      <c r="N28" s="1034"/>
      <c r="O28" s="1030"/>
    </row>
    <row r="29" s="960" customFormat="1" ht="20.1" customHeight="1" spans="2:21">
      <c r="B29" s="1049"/>
      <c r="C29" s="1044" t="s">
        <v>76</v>
      </c>
      <c r="D29" s="1060" t="s">
        <v>76</v>
      </c>
      <c r="E29" s="1060">
        <v>13.5</v>
      </c>
      <c r="F29" s="1060">
        <v>13.5</v>
      </c>
      <c r="G29" s="1060">
        <v>13.5</v>
      </c>
      <c r="H29" s="1046" t="s">
        <v>99</v>
      </c>
      <c r="I29" s="1054"/>
      <c r="J29" s="1047"/>
      <c r="K29" s="1030"/>
      <c r="L29" s="1059"/>
      <c r="M29" s="1030"/>
      <c r="N29" s="1034"/>
      <c r="O29" s="1030"/>
    </row>
    <row r="30" s="960" customFormat="1" ht="20.1" customHeight="1" spans="2:21">
      <c r="B30" s="1049"/>
      <c r="C30" s="1061" t="s">
        <v>76</v>
      </c>
      <c r="D30" s="1062" t="s">
        <v>76</v>
      </c>
      <c r="E30" s="1063">
        <v>8.5</v>
      </c>
      <c r="F30" s="1063">
        <v>8.5</v>
      </c>
      <c r="G30" s="1063">
        <v>8.5</v>
      </c>
      <c r="H30" s="1046" t="s">
        <v>100</v>
      </c>
      <c r="I30" s="1064"/>
      <c r="J30" s="1047"/>
      <c r="K30" s="1030"/>
      <c r="L30" s="1059"/>
      <c r="M30" s="1030"/>
      <c r="N30" s="1042"/>
      <c r="O30" s="1030"/>
    </row>
    <row r="31" s="961" customFormat="1" customHeight="1" spans="2:21">
      <c r="B31" s="1065"/>
      <c r="C31" s="1066"/>
      <c r="D31" s="1067"/>
      <c r="E31" s="1067"/>
      <c r="F31" s="1067"/>
      <c r="G31" s="1067"/>
      <c r="H31" s="1068"/>
      <c r="I31" s="1069"/>
      <c r="J31" s="1069"/>
      <c r="K31" s="1069"/>
      <c r="L31" s="1069"/>
      <c r="M31" s="1069"/>
      <c r="N31" s="1070"/>
      <c r="O31" s="1071"/>
    </row>
    <row r="32" s="962" customFormat="1" ht="20.1" customHeight="1" spans="2:21">
      <c r="B32" s="1024" t="s">
        <v>101</v>
      </c>
      <c r="C32" s="1040">
        <v>24</v>
      </c>
      <c r="D32" s="1040">
        <v>16.5</v>
      </c>
      <c r="E32" s="1040">
        <v>16.5</v>
      </c>
      <c r="F32" s="1040">
        <v>16.5</v>
      </c>
      <c r="G32" s="1040">
        <v>16.5</v>
      </c>
      <c r="H32" s="1026" t="s">
        <v>102</v>
      </c>
      <c r="I32" s="1047" t="s">
        <v>103</v>
      </c>
      <c r="J32" s="913" t="s">
        <v>104</v>
      </c>
      <c r="K32" s="1072" t="s">
        <v>105</v>
      </c>
      <c r="L32" s="1073" t="s">
        <v>106</v>
      </c>
      <c r="M32" s="1073" t="s">
        <v>107</v>
      </c>
      <c r="N32" s="911" t="s">
        <v>108</v>
      </c>
      <c r="O32" s="1032" t="s">
        <v>109</v>
      </c>
    </row>
    <row r="33" s="962" customFormat="1" ht="20.1" customHeight="1" spans="1:21">
      <c r="B33" s="1041"/>
      <c r="C33" s="1037">
        <f>C20+1</f>
        <v>24.5</v>
      </c>
      <c r="D33" s="1037">
        <f t="shared" ref="D33:G33" si="0">D20+1</f>
        <v>20.5</v>
      </c>
      <c r="E33" s="1037">
        <f t="shared" si="0"/>
        <v>20.5</v>
      </c>
      <c r="F33" s="1037">
        <f t="shared" si="0"/>
        <v>20.5</v>
      </c>
      <c r="G33" s="1037">
        <f t="shared" si="0"/>
        <v>20.5</v>
      </c>
      <c r="H33" s="1074" t="s">
        <v>110</v>
      </c>
      <c r="I33" s="1047" t="s">
        <v>111</v>
      </c>
      <c r="J33" s="1029" t="s">
        <v>82</v>
      </c>
      <c r="K33" s="1029" t="s">
        <v>112</v>
      </c>
      <c r="L33" s="1029" t="s">
        <v>70</v>
      </c>
      <c r="M33" s="1035" t="s">
        <v>71</v>
      </c>
      <c r="N33" s="1075" t="s">
        <v>113</v>
      </c>
      <c r="O33" s="1036" t="s">
        <v>114</v>
      </c>
    </row>
    <row r="34" s="963" customFormat="1" ht="15.75" customHeight="1" spans="1:21">
      <c r="B34" s="1076"/>
      <c r="C34" s="1077" t="s">
        <v>115</v>
      </c>
      <c r="D34" s="1078"/>
      <c r="E34" s="1078"/>
      <c r="F34" s="1078"/>
      <c r="G34" s="1078"/>
      <c r="H34" s="1079"/>
      <c r="I34" s="1079"/>
      <c r="J34" s="1079"/>
      <c r="K34" s="1079"/>
      <c r="L34" s="1079"/>
      <c r="M34" s="1079"/>
      <c r="N34" s="1079"/>
      <c r="O34" s="1079"/>
    </row>
    <row r="35" s="964" customFormat="1" ht="30.75" customHeight="1" spans="1:21">
      <c r="A35" s="1076"/>
      <c r="B35" s="911" t="s">
        <v>116</v>
      </c>
      <c r="C35" s="1080" t="s">
        <v>52</v>
      </c>
      <c r="D35" s="1080" t="s">
        <v>53</v>
      </c>
      <c r="E35" s="1080" t="s">
        <v>54</v>
      </c>
      <c r="F35" s="1080" t="s">
        <v>55</v>
      </c>
      <c r="G35" s="1080" t="s">
        <v>56</v>
      </c>
      <c r="H35" s="1022" t="s">
        <v>57</v>
      </c>
      <c r="I35" s="1022" t="s">
        <v>58</v>
      </c>
      <c r="J35" s="1022" t="s">
        <v>59</v>
      </c>
      <c r="K35" s="1022" t="s">
        <v>60</v>
      </c>
      <c r="L35" s="1022" t="s">
        <v>61</v>
      </c>
      <c r="M35" s="1022" t="s">
        <v>62</v>
      </c>
      <c r="N35" s="1022" t="s">
        <v>63</v>
      </c>
      <c r="O35" s="1023" t="s">
        <v>64</v>
      </c>
    </row>
    <row r="36" s="964" customFormat="1" ht="32.25" hidden="1" customHeight="1" spans="1:21">
      <c r="B36" s="1081" t="s">
        <v>117</v>
      </c>
      <c r="C36" s="1082">
        <v>27</v>
      </c>
      <c r="D36" s="1083">
        <v>20</v>
      </c>
      <c r="E36" s="1083">
        <v>19</v>
      </c>
      <c r="F36" s="1083">
        <v>18</v>
      </c>
      <c r="G36" s="1084">
        <v>18</v>
      </c>
      <c r="H36" s="1085" t="s">
        <v>118</v>
      </c>
      <c r="I36" s="1086" t="s">
        <v>119</v>
      </c>
      <c r="J36" s="913" t="s">
        <v>120</v>
      </c>
      <c r="K36" s="1087" t="s">
        <v>105</v>
      </c>
      <c r="L36" s="1088" t="s">
        <v>106</v>
      </c>
      <c r="M36" s="1088" t="s">
        <v>107</v>
      </c>
      <c r="N36" s="1089" t="s">
        <v>121</v>
      </c>
      <c r="O36" s="1090" t="s">
        <v>122</v>
      </c>
      <c r="P36" s="1091"/>
      <c r="Q36" s="1091"/>
      <c r="R36" s="1091"/>
      <c r="S36" s="1091"/>
      <c r="T36" s="1091"/>
      <c r="U36" s="1091"/>
    </row>
    <row r="37" s="964" customFormat="1" ht="20.1" customHeight="1" spans="1:21">
      <c r="B37" s="1081"/>
      <c r="C37" s="277">
        <v>16.5</v>
      </c>
      <c r="D37" s="273">
        <v>11</v>
      </c>
      <c r="E37" s="273">
        <f>D37-1</f>
        <v>10</v>
      </c>
      <c r="F37" s="273">
        <f t="shared" ref="F37:G37" si="1">E37-1</f>
        <v>9</v>
      </c>
      <c r="G37" s="273">
        <f t="shared" si="1"/>
        <v>8</v>
      </c>
      <c r="H37" s="1092" t="s">
        <v>123</v>
      </c>
      <c r="I37" s="1093"/>
      <c r="J37" s="913"/>
      <c r="K37" s="1094" t="s">
        <v>93</v>
      </c>
      <c r="L37" s="1086" t="s">
        <v>94</v>
      </c>
      <c r="M37" s="1086" t="s">
        <v>95</v>
      </c>
      <c r="N37" s="1095" t="s">
        <v>113</v>
      </c>
      <c r="O37" s="1096">
        <v>4</v>
      </c>
      <c r="P37" s="1091"/>
      <c r="Q37" s="1091"/>
      <c r="R37" s="1091"/>
      <c r="S37" s="1091"/>
      <c r="T37" s="1091"/>
      <c r="U37" s="1091"/>
    </row>
    <row r="38" s="964" customFormat="1" ht="20.1" customHeight="1" spans="1:21">
      <c r="B38" s="1081"/>
      <c r="C38" s="1097" t="s">
        <v>76</v>
      </c>
      <c r="D38" s="1098" t="s">
        <v>76</v>
      </c>
      <c r="E38" s="273">
        <v>9</v>
      </c>
      <c r="F38" s="273">
        <f>E38-1</f>
        <v>8</v>
      </c>
      <c r="G38" s="273">
        <f>F38-1</f>
        <v>7</v>
      </c>
      <c r="H38" s="911" t="s">
        <v>124</v>
      </c>
      <c r="I38" s="1099"/>
      <c r="J38" s="913"/>
      <c r="K38" s="1100"/>
      <c r="L38" s="1093"/>
      <c r="M38" s="1093"/>
      <c r="N38" s="1095"/>
      <c r="O38" s="1096"/>
      <c r="P38" s="1091"/>
      <c r="Q38" s="1091"/>
      <c r="R38" s="1091"/>
      <c r="S38" s="1091"/>
      <c r="T38" s="1091"/>
      <c r="U38" s="1091"/>
    </row>
    <row r="39" s="964" customFormat="1" ht="20.1" customHeight="1" spans="1:21">
      <c r="B39" s="1081"/>
      <c r="C39" s="1097">
        <v>23</v>
      </c>
      <c r="D39" s="1098">
        <v>19</v>
      </c>
      <c r="E39" s="1098">
        <v>19</v>
      </c>
      <c r="F39" s="1098">
        <v>19</v>
      </c>
      <c r="G39" s="1098">
        <v>19</v>
      </c>
      <c r="H39" s="911" t="s">
        <v>125</v>
      </c>
      <c r="I39" s="1086" t="s">
        <v>76</v>
      </c>
      <c r="J39" s="1086" t="s">
        <v>92</v>
      </c>
      <c r="K39" s="1029" t="s">
        <v>112</v>
      </c>
      <c r="L39" s="1029" t="s">
        <v>70</v>
      </c>
      <c r="M39" s="1029" t="s">
        <v>71</v>
      </c>
      <c r="N39" s="1095"/>
      <c r="O39" s="1101" t="s">
        <v>76</v>
      </c>
      <c r="P39" s="1091"/>
      <c r="Q39" s="1091"/>
      <c r="R39" s="1091"/>
      <c r="S39" s="1091"/>
      <c r="T39" s="1091"/>
      <c r="U39" s="1091"/>
    </row>
    <row r="40" s="964" customFormat="1" ht="20.1" customHeight="1" spans="1:21">
      <c r="B40" s="1081"/>
      <c r="C40" s="1097">
        <v>23</v>
      </c>
      <c r="D40" s="1098">
        <v>19</v>
      </c>
      <c r="E40" s="1098">
        <v>17</v>
      </c>
      <c r="F40" s="1098">
        <v>17</v>
      </c>
      <c r="G40" s="1098">
        <v>17</v>
      </c>
      <c r="H40" s="911" t="s">
        <v>126</v>
      </c>
      <c r="I40" s="1093"/>
      <c r="J40" s="1093"/>
      <c r="K40" s="1035"/>
      <c r="L40" s="1035"/>
      <c r="M40" s="1035"/>
      <c r="N40" s="1095"/>
      <c r="O40" s="1102"/>
      <c r="P40" s="1091"/>
      <c r="Q40" s="1091"/>
      <c r="R40" s="1091"/>
      <c r="S40" s="1091"/>
      <c r="T40" s="1091"/>
      <c r="U40" s="1091"/>
    </row>
    <row r="41" s="964" customFormat="1" ht="20.1" customHeight="1" spans="1:21">
      <c r="B41" s="1081"/>
      <c r="C41" s="1097">
        <v>23</v>
      </c>
      <c r="D41" s="1098">
        <v>19</v>
      </c>
      <c r="E41" s="1098">
        <v>16</v>
      </c>
      <c r="F41" s="1098">
        <v>16</v>
      </c>
      <c r="G41" s="1098">
        <v>16</v>
      </c>
      <c r="H41" s="911" t="s">
        <v>127</v>
      </c>
      <c r="I41" s="1093"/>
      <c r="J41" s="1093"/>
      <c r="K41" s="1035"/>
      <c r="L41" s="1035"/>
      <c r="M41" s="1035"/>
      <c r="N41" s="1095"/>
      <c r="O41" s="1102"/>
      <c r="P41" s="1091"/>
      <c r="Q41" s="1091"/>
      <c r="R41" s="1091"/>
      <c r="S41" s="1091"/>
      <c r="T41" s="1091"/>
      <c r="U41" s="1091"/>
    </row>
    <row r="42" s="964" customFormat="1" ht="20.1" customHeight="1" spans="1:21">
      <c r="B42" s="1081"/>
      <c r="C42" s="1103">
        <v>25</v>
      </c>
      <c r="D42" s="1104">
        <v>18.5</v>
      </c>
      <c r="E42" s="1104">
        <v>18.5</v>
      </c>
      <c r="F42" s="1104">
        <v>18.5</v>
      </c>
      <c r="G42" s="1104">
        <v>18.5</v>
      </c>
      <c r="H42" s="911" t="s">
        <v>128</v>
      </c>
      <c r="I42" s="1093"/>
      <c r="J42" s="1093"/>
      <c r="K42" s="1035"/>
      <c r="L42" s="1035"/>
      <c r="M42" s="1035"/>
      <c r="N42" s="1095"/>
      <c r="O42" s="1102"/>
      <c r="P42" s="1091"/>
      <c r="Q42" s="1091"/>
      <c r="R42" s="1091"/>
      <c r="S42" s="1091"/>
      <c r="T42" s="1091"/>
      <c r="U42" s="1091"/>
    </row>
    <row r="43" s="964" customFormat="1" ht="20.1" customHeight="1" spans="1:21">
      <c r="B43" s="1081"/>
      <c r="C43" s="1103">
        <v>25</v>
      </c>
      <c r="D43" s="1104">
        <v>16.5</v>
      </c>
      <c r="E43" s="1104">
        <v>16.5</v>
      </c>
      <c r="F43" s="1104">
        <v>16.5</v>
      </c>
      <c r="G43" s="1104">
        <v>16.5</v>
      </c>
      <c r="H43" s="911" t="s">
        <v>129</v>
      </c>
      <c r="I43" s="1099"/>
      <c r="J43" s="1099"/>
      <c r="K43" s="1053"/>
      <c r="L43" s="1053"/>
      <c r="M43" s="1053"/>
      <c r="N43" s="1095"/>
      <c r="O43" s="1105"/>
      <c r="P43" s="1091"/>
      <c r="Q43" s="1091"/>
      <c r="R43" s="1091"/>
      <c r="S43" s="1091"/>
      <c r="T43" s="1091"/>
      <c r="U43" s="1091"/>
    </row>
    <row r="44" s="964" customFormat="1" ht="20.1" customHeight="1" spans="1:21">
      <c r="B44" s="1081"/>
      <c r="C44" s="1106">
        <v>20</v>
      </c>
      <c r="D44" s="1106">
        <v>16.5</v>
      </c>
      <c r="E44" s="1106">
        <v>16.5</v>
      </c>
      <c r="F44" s="1106">
        <v>16.5</v>
      </c>
      <c r="G44" s="1106">
        <v>16.5</v>
      </c>
      <c r="H44" s="911" t="s">
        <v>74</v>
      </c>
      <c r="I44" s="1086" t="s">
        <v>130</v>
      </c>
      <c r="J44" s="1086" t="s">
        <v>131</v>
      </c>
      <c r="K44" s="1089" t="s">
        <v>88</v>
      </c>
      <c r="L44" s="1089" t="s">
        <v>132</v>
      </c>
      <c r="M44" s="1089" t="s">
        <v>90</v>
      </c>
      <c r="N44" s="1095"/>
      <c r="O44" s="1107" t="s">
        <v>75</v>
      </c>
      <c r="P44" s="1091"/>
      <c r="Q44" s="1091"/>
      <c r="R44" s="1091"/>
      <c r="S44" s="1091"/>
    </row>
    <row r="45" s="964" customFormat="1" ht="20.1" customHeight="1" spans="1:21">
      <c r="B45" s="1081"/>
      <c r="C45" s="273" t="s">
        <v>76</v>
      </c>
      <c r="D45" s="273" t="s">
        <v>76</v>
      </c>
      <c r="E45" s="1106">
        <v>16</v>
      </c>
      <c r="F45" s="1106">
        <v>16</v>
      </c>
      <c r="G45" s="1106">
        <v>16</v>
      </c>
      <c r="H45" s="911" t="s">
        <v>126</v>
      </c>
      <c r="I45" s="1093"/>
      <c r="J45" s="1093"/>
      <c r="K45" s="1095"/>
      <c r="L45" s="1095"/>
      <c r="M45" s="1095"/>
      <c r="N45" s="1095"/>
      <c r="O45" s="1108"/>
      <c r="P45" s="1091"/>
      <c r="Q45" s="1091"/>
      <c r="R45" s="1091"/>
      <c r="S45" s="1091"/>
    </row>
    <row r="46" s="964" customFormat="1" ht="20.1" customHeight="1" spans="1:21">
      <c r="B46" s="1081"/>
      <c r="C46" s="273" t="s">
        <v>76</v>
      </c>
      <c r="D46" s="273" t="s">
        <v>76</v>
      </c>
      <c r="E46" s="1106">
        <v>15.5</v>
      </c>
      <c r="F46" s="1106">
        <v>15.5</v>
      </c>
      <c r="G46" s="1106">
        <v>15.5</v>
      </c>
      <c r="H46" s="911" t="s">
        <v>133</v>
      </c>
      <c r="I46" s="1093"/>
      <c r="J46" s="1093"/>
      <c r="K46" s="1095"/>
      <c r="L46" s="1095"/>
      <c r="M46" s="1095"/>
      <c r="N46" s="1095"/>
      <c r="O46" s="1108"/>
      <c r="P46" s="1091"/>
      <c r="Q46" s="1091"/>
      <c r="R46" s="1091"/>
      <c r="S46" s="1091"/>
    </row>
    <row r="47" s="964" customFormat="1" ht="20.1" customHeight="1" spans="1:21">
      <c r="B47" s="1081"/>
      <c r="C47" s="273" t="s">
        <v>76</v>
      </c>
      <c r="D47" s="1106">
        <v>17</v>
      </c>
      <c r="E47" s="1106">
        <v>17</v>
      </c>
      <c r="F47" s="1106">
        <v>17</v>
      </c>
      <c r="G47" s="1106">
        <v>17</v>
      </c>
      <c r="H47" s="911" t="s">
        <v>79</v>
      </c>
      <c r="I47" s="1099"/>
      <c r="J47" s="1099"/>
      <c r="K47" s="1095"/>
      <c r="L47" s="1095"/>
      <c r="M47" s="1095"/>
      <c r="N47" s="916"/>
      <c r="O47" s="1108"/>
      <c r="P47" s="1091"/>
      <c r="Q47" s="1091"/>
      <c r="R47" s="1091"/>
      <c r="S47" s="1091"/>
    </row>
    <row r="48" s="963" customFormat="1" ht="27.75" customHeight="1" spans="1:21">
      <c r="B48" s="1109" t="s">
        <v>134</v>
      </c>
      <c r="C48" s="1109"/>
      <c r="D48" s="1109"/>
      <c r="E48" s="1109"/>
      <c r="F48" s="1109"/>
      <c r="G48" s="1109"/>
      <c r="H48" s="1109"/>
      <c r="I48" s="1109"/>
      <c r="J48" s="1109"/>
      <c r="K48" s="1109"/>
      <c r="L48" s="1109"/>
      <c r="M48" s="1109"/>
      <c r="N48" s="1109"/>
      <c r="O48" s="1109"/>
      <c r="P48" s="1091"/>
      <c r="Q48" s="1091"/>
      <c r="R48" s="1091"/>
      <c r="S48" s="1091"/>
    </row>
    <row r="49" s="963" customFormat="1" ht="20.1" customHeight="1" spans="2:19">
      <c r="B49" s="1110" t="s">
        <v>135</v>
      </c>
      <c r="C49" s="1111" t="s">
        <v>76</v>
      </c>
      <c r="D49" s="1111">
        <v>27</v>
      </c>
      <c r="E49" s="1111">
        <v>27</v>
      </c>
      <c r="F49" s="1111">
        <v>27</v>
      </c>
      <c r="G49" s="1111">
        <v>27</v>
      </c>
      <c r="H49" s="911" t="s">
        <v>136</v>
      </c>
      <c r="I49" s="913" t="s">
        <v>130</v>
      </c>
      <c r="J49" s="913" t="s">
        <v>131</v>
      </c>
      <c r="K49" s="1112" t="s">
        <v>105</v>
      </c>
      <c r="L49" s="1086" t="s">
        <v>106</v>
      </c>
      <c r="M49" s="1086" t="s">
        <v>107</v>
      </c>
      <c r="N49" s="1113" t="s">
        <v>137</v>
      </c>
      <c r="O49" s="1032" t="s">
        <v>138</v>
      </c>
      <c r="P49" s="1091"/>
      <c r="Q49" s="1091"/>
      <c r="R49" s="1091"/>
      <c r="S49" s="1091"/>
    </row>
    <row r="50" s="963" customFormat="1" ht="20.1" customHeight="1" spans="2:19">
      <c r="B50" s="1110"/>
      <c r="C50" s="1114" t="s">
        <v>76</v>
      </c>
      <c r="D50" s="1115">
        <v>23</v>
      </c>
      <c r="E50" s="1115">
        <v>22</v>
      </c>
      <c r="F50" s="1115">
        <v>21</v>
      </c>
      <c r="G50" s="1115">
        <v>20</v>
      </c>
      <c r="H50" s="1116" t="s">
        <v>139</v>
      </c>
      <c r="I50" s="1117" t="s">
        <v>140</v>
      </c>
      <c r="J50" s="1118" t="s">
        <v>141</v>
      </c>
      <c r="K50" s="1119"/>
      <c r="L50" s="1093"/>
      <c r="M50" s="1093"/>
      <c r="N50" s="1120"/>
      <c r="O50" s="1032" t="s">
        <v>142</v>
      </c>
      <c r="P50" s="1091"/>
      <c r="Q50" s="1091"/>
      <c r="R50" s="1091"/>
      <c r="S50" s="1091"/>
    </row>
    <row r="51" s="963" customFormat="1" ht="20.1" customHeight="1" spans="2:19">
      <c r="B51" s="1110"/>
      <c r="C51" s="1114">
        <v>8</v>
      </c>
      <c r="D51" s="1115">
        <v>6</v>
      </c>
      <c r="E51" s="1115">
        <v>5</v>
      </c>
      <c r="F51" s="1115">
        <v>5</v>
      </c>
      <c r="G51" s="1115">
        <v>5</v>
      </c>
      <c r="H51" s="1116" t="s">
        <v>143</v>
      </c>
      <c r="I51" s="1121" t="s">
        <v>67</v>
      </c>
      <c r="J51" s="1116" t="s">
        <v>144</v>
      </c>
      <c r="K51" s="1122" t="s">
        <v>112</v>
      </c>
      <c r="L51" s="1099" t="s">
        <v>70</v>
      </c>
      <c r="M51" s="1099" t="s">
        <v>71</v>
      </c>
      <c r="N51" s="1032" t="s">
        <v>145</v>
      </c>
      <c r="O51" s="1032" t="s">
        <v>146</v>
      </c>
      <c r="P51" s="1091"/>
      <c r="Q51" s="1091"/>
      <c r="R51" s="1091"/>
      <c r="S51" s="1091"/>
    </row>
    <row r="52" s="963" customFormat="1" ht="20.1" customHeight="1" spans="2:19">
      <c r="B52" s="1123"/>
      <c r="C52" s="1124"/>
      <c r="D52" s="1125"/>
      <c r="E52" s="1125"/>
      <c r="F52" s="1125"/>
      <c r="G52" s="1125"/>
      <c r="H52" s="1126"/>
      <c r="I52" s="1127"/>
      <c r="J52" s="1126"/>
      <c r="K52" s="1128"/>
      <c r="L52" s="1129"/>
      <c r="M52" s="1129"/>
      <c r="N52" s="1130"/>
      <c r="O52" s="1131"/>
      <c r="P52" s="1091"/>
      <c r="Q52" s="1091"/>
      <c r="R52" s="1091"/>
      <c r="S52" s="1091"/>
    </row>
    <row r="53" s="963" customFormat="1" ht="20.1" customHeight="1" spans="2:19">
      <c r="B53" s="1132" t="s">
        <v>147</v>
      </c>
      <c r="C53" s="1133">
        <v>12</v>
      </c>
      <c r="D53" s="1133">
        <v>9.5</v>
      </c>
      <c r="E53" s="1133">
        <f>D53-1</f>
        <v>8.5</v>
      </c>
      <c r="F53" s="1133">
        <f t="shared" ref="F53:F54" si="2">E53-1</f>
        <v>7.5</v>
      </c>
      <c r="G53" s="1133">
        <f t="shared" ref="G53:G54" si="3">F53-1</f>
        <v>6.5</v>
      </c>
      <c r="H53" s="1092" t="s">
        <v>148</v>
      </c>
      <c r="I53" s="1134" t="s">
        <v>119</v>
      </c>
      <c r="J53" s="913" t="s">
        <v>149</v>
      </c>
      <c r="K53" s="1094" t="s">
        <v>93</v>
      </c>
      <c r="L53" s="1086" t="s">
        <v>94</v>
      </c>
      <c r="M53" s="1086" t="s">
        <v>95</v>
      </c>
      <c r="N53" s="1135" t="s">
        <v>145</v>
      </c>
      <c r="O53" s="1096">
        <v>4</v>
      </c>
      <c r="P53" s="1091"/>
      <c r="Q53" s="1091"/>
      <c r="R53" s="1091"/>
      <c r="S53" s="1091"/>
    </row>
    <row r="54" s="963" customFormat="1" ht="20.1" customHeight="1" spans="2:19">
      <c r="B54" s="1132" t="s">
        <v>150</v>
      </c>
      <c r="C54" s="1045" t="s">
        <v>76</v>
      </c>
      <c r="D54" s="1045" t="s">
        <v>76</v>
      </c>
      <c r="E54" s="1133">
        <v>7.5</v>
      </c>
      <c r="F54" s="1133">
        <f t="shared" si="2"/>
        <v>6.5</v>
      </c>
      <c r="G54" s="1133">
        <f t="shared" si="3"/>
        <v>5.5</v>
      </c>
      <c r="H54" s="911"/>
      <c r="I54" s="1134"/>
      <c r="J54" s="913"/>
      <c r="K54" s="1136"/>
      <c r="L54" s="1099"/>
      <c r="M54" s="1099"/>
      <c r="N54" s="1137"/>
      <c r="O54" s="1096">
        <v>4</v>
      </c>
      <c r="P54" s="1091"/>
      <c r="Q54" s="1091"/>
      <c r="R54" s="1091"/>
      <c r="S54" s="1091"/>
    </row>
    <row r="55" s="961" customFormat="1" ht="9.95" customHeight="1" spans="2:19">
      <c r="B55" s="1138"/>
      <c r="C55" s="1139"/>
      <c r="D55" s="1139"/>
      <c r="E55" s="1139"/>
      <c r="F55" s="1139"/>
      <c r="G55" s="1139"/>
      <c r="H55" s="1140"/>
      <c r="I55" s="1141"/>
      <c r="J55" s="1142"/>
      <c r="K55" s="1143"/>
      <c r="L55" s="1142"/>
      <c r="M55" s="1142"/>
      <c r="N55" s="1141"/>
      <c r="O55" s="1144"/>
      <c r="P55" s="1091"/>
      <c r="Q55" s="1091"/>
      <c r="R55" s="1091"/>
      <c r="S55" s="1091"/>
    </row>
    <row r="56" s="961" customFormat="1" ht="9.95" customHeight="1" spans="2:19">
      <c r="B56" s="1138"/>
      <c r="C56" s="1145"/>
      <c r="D56" s="1145"/>
      <c r="E56" s="1139"/>
      <c r="F56" s="1139"/>
      <c r="G56" s="1139"/>
      <c r="H56" s="1070"/>
      <c r="I56" s="1146"/>
      <c r="J56" s="1147"/>
      <c r="K56" s="1148"/>
      <c r="L56" s="1147"/>
      <c r="M56" s="1147"/>
      <c r="N56" s="1146"/>
      <c r="O56" s="1144"/>
      <c r="P56" s="1091"/>
      <c r="Q56" s="1091"/>
      <c r="R56" s="1091"/>
      <c r="S56" s="1091"/>
    </row>
    <row r="57" s="961" customFormat="1" ht="20.1" customHeight="1" spans="2:19">
      <c r="B57" s="1149" t="s">
        <v>151</v>
      </c>
      <c r="C57" s="1103">
        <v>30</v>
      </c>
      <c r="D57" s="1083">
        <v>17</v>
      </c>
      <c r="E57" s="1083">
        <v>17</v>
      </c>
      <c r="F57" s="1083">
        <v>16</v>
      </c>
      <c r="G57" s="1083">
        <v>15</v>
      </c>
      <c r="H57" s="1038" t="s">
        <v>152</v>
      </c>
      <c r="I57" s="1086" t="s">
        <v>130</v>
      </c>
      <c r="J57" s="1086" t="s">
        <v>131</v>
      </c>
      <c r="K57" s="1089" t="s">
        <v>88</v>
      </c>
      <c r="L57" s="1089" t="s">
        <v>132</v>
      </c>
      <c r="M57" s="1089" t="s">
        <v>153</v>
      </c>
      <c r="N57" s="1089" t="s">
        <v>121</v>
      </c>
      <c r="O57" s="1150" t="s">
        <v>154</v>
      </c>
      <c r="P57" s="1091"/>
      <c r="Q57" s="1091"/>
      <c r="R57" s="1091"/>
      <c r="S57" s="1091"/>
    </row>
    <row r="58" s="961" customFormat="1" ht="18" customHeight="1" spans="2:19">
      <c r="B58" s="1151"/>
      <c r="C58" s="1152">
        <v>35</v>
      </c>
      <c r="D58" s="1083">
        <v>17</v>
      </c>
      <c r="E58" s="1083">
        <v>17</v>
      </c>
      <c r="F58" s="1083">
        <v>16</v>
      </c>
      <c r="G58" s="1083">
        <v>15</v>
      </c>
      <c r="H58" s="1089" t="s">
        <v>155</v>
      </c>
      <c r="I58" s="1086" t="s">
        <v>130</v>
      </c>
      <c r="J58" s="1086" t="s">
        <v>131</v>
      </c>
      <c r="K58" s="1089" t="s">
        <v>105</v>
      </c>
      <c r="L58" s="1089" t="s">
        <v>106</v>
      </c>
      <c r="M58" s="1089" t="s">
        <v>107</v>
      </c>
      <c r="N58" s="1089" t="s">
        <v>121</v>
      </c>
      <c r="O58" s="1032" t="s">
        <v>156</v>
      </c>
      <c r="P58" s="1091"/>
      <c r="Q58" s="1091"/>
      <c r="R58" s="1091"/>
      <c r="S58" s="1091"/>
    </row>
    <row r="59" s="965" customFormat="1" ht="20.1" customHeight="1" spans="2:19">
      <c r="B59" s="1151"/>
      <c r="C59" s="1153">
        <v>19.5</v>
      </c>
      <c r="D59" s="1083">
        <v>14</v>
      </c>
      <c r="E59" s="1083">
        <f>D59-1</f>
        <v>13</v>
      </c>
      <c r="F59" s="1083">
        <f t="shared" ref="F59:G59" si="4">E59-1</f>
        <v>12</v>
      </c>
      <c r="G59" s="1083">
        <f t="shared" si="4"/>
        <v>11</v>
      </c>
      <c r="H59" s="911" t="s">
        <v>157</v>
      </c>
      <c r="I59" s="1134" t="s">
        <v>119</v>
      </c>
      <c r="J59" s="913" t="s">
        <v>158</v>
      </c>
      <c r="K59" s="1154" t="s">
        <v>93</v>
      </c>
      <c r="L59" s="913" t="s">
        <v>159</v>
      </c>
      <c r="M59" s="913" t="s">
        <v>95</v>
      </c>
      <c r="N59" s="1134" t="s">
        <v>137</v>
      </c>
      <c r="O59" s="1096">
        <v>4</v>
      </c>
      <c r="P59" s="1091"/>
      <c r="Q59" s="1091"/>
      <c r="R59" s="1091"/>
      <c r="S59" s="1091"/>
    </row>
    <row r="60" s="965" customFormat="1" ht="20.1" customHeight="1" spans="2:19">
      <c r="B60" s="1155"/>
      <c r="C60" s="1153" t="s">
        <v>76</v>
      </c>
      <c r="D60" s="1153" t="s">
        <v>76</v>
      </c>
      <c r="E60" s="1083">
        <v>12.5</v>
      </c>
      <c r="F60" s="1083">
        <v>10.5</v>
      </c>
      <c r="G60" s="1083">
        <v>9.5</v>
      </c>
      <c r="H60" s="1092" t="s">
        <v>160</v>
      </c>
      <c r="I60" s="1134"/>
      <c r="J60" s="913"/>
      <c r="K60" s="1154"/>
      <c r="L60" s="913"/>
      <c r="M60" s="913"/>
      <c r="N60" s="1134"/>
      <c r="O60" s="1096"/>
      <c r="P60" s="1091"/>
      <c r="Q60" s="1091"/>
      <c r="R60" s="1091"/>
      <c r="S60" s="1091"/>
    </row>
    <row r="61" s="965" customFormat="1" ht="21.95" customHeight="1" spans="2:19">
      <c r="B61" s="1156"/>
      <c r="C61" s="1157"/>
      <c r="D61" s="1157"/>
      <c r="E61" s="1157"/>
      <c r="F61" s="1157"/>
      <c r="G61" s="1157"/>
      <c r="H61" s="1158"/>
      <c r="I61" s="1069"/>
      <c r="J61" s="1069"/>
      <c r="K61" s="1159"/>
      <c r="L61" s="1159"/>
      <c r="M61" s="392"/>
      <c r="N61" s="1159"/>
      <c r="O61" s="1157"/>
      <c r="P61" s="1091"/>
      <c r="Q61" s="1091"/>
      <c r="R61" s="1091"/>
      <c r="S61" s="1091"/>
    </row>
    <row r="62" s="965" customFormat="1" ht="20.1" customHeight="1" spans="2:19">
      <c r="B62" s="1080" t="s">
        <v>161</v>
      </c>
      <c r="C62" s="277">
        <v>30</v>
      </c>
      <c r="D62" s="273">
        <v>18.5</v>
      </c>
      <c r="E62" s="273">
        <v>17.5</v>
      </c>
      <c r="F62" s="273">
        <v>16.5</v>
      </c>
      <c r="G62" s="273">
        <v>15.5</v>
      </c>
      <c r="H62" s="1032" t="s">
        <v>162</v>
      </c>
      <c r="I62" s="913" t="s">
        <v>163</v>
      </c>
      <c r="J62" s="913" t="s">
        <v>164</v>
      </c>
      <c r="K62" s="1122" t="s">
        <v>105</v>
      </c>
      <c r="L62" s="1160" t="s">
        <v>165</v>
      </c>
      <c r="M62" s="1160" t="s">
        <v>107</v>
      </c>
      <c r="N62" s="911" t="s">
        <v>166</v>
      </c>
      <c r="O62" s="1101" t="s">
        <v>76</v>
      </c>
      <c r="P62" s="1091"/>
      <c r="Q62" s="1091"/>
      <c r="R62" s="1091"/>
      <c r="S62" s="1091"/>
    </row>
    <row r="63" s="965" customFormat="1" ht="20.1" customHeight="1" spans="2:19">
      <c r="B63" s="1080"/>
      <c r="C63" s="277">
        <v>19</v>
      </c>
      <c r="D63" s="273">
        <v>13</v>
      </c>
      <c r="E63" s="1161">
        <v>10</v>
      </c>
      <c r="F63" s="1161">
        <v>10</v>
      </c>
      <c r="G63" s="1161">
        <v>9.5</v>
      </c>
      <c r="H63" s="911" t="s">
        <v>167</v>
      </c>
      <c r="I63" s="913" t="s">
        <v>117</v>
      </c>
      <c r="J63" s="913" t="s">
        <v>164</v>
      </c>
      <c r="K63" s="911" t="s">
        <v>88</v>
      </c>
      <c r="L63" s="911" t="s">
        <v>132</v>
      </c>
      <c r="M63" s="911" t="s">
        <v>153</v>
      </c>
      <c r="N63" s="911" t="s">
        <v>166</v>
      </c>
      <c r="O63" s="1101" t="s">
        <v>76</v>
      </c>
      <c r="P63" s="1091"/>
      <c r="Q63" s="1091"/>
      <c r="R63" s="1091"/>
      <c r="S63" s="1091"/>
    </row>
    <row r="64" s="965" customFormat="1" ht="20.1" customHeight="1" spans="2:19">
      <c r="B64" s="1080"/>
      <c r="C64" s="277">
        <v>13</v>
      </c>
      <c r="D64" s="273">
        <v>8.5</v>
      </c>
      <c r="E64" s="273">
        <v>8.5</v>
      </c>
      <c r="F64" s="273">
        <v>8.5</v>
      </c>
      <c r="G64" s="273">
        <v>8.5</v>
      </c>
      <c r="H64" s="911" t="s">
        <v>168</v>
      </c>
      <c r="I64" s="913" t="s">
        <v>169</v>
      </c>
      <c r="J64" s="913" t="s">
        <v>170</v>
      </c>
      <c r="K64" s="1122" t="s">
        <v>112</v>
      </c>
      <c r="L64" s="1160" t="s">
        <v>70</v>
      </c>
      <c r="M64" s="1160" t="s">
        <v>71</v>
      </c>
      <c r="N64" s="1162" t="s">
        <v>171</v>
      </c>
      <c r="O64" s="1101">
        <v>0</v>
      </c>
      <c r="P64" s="1091"/>
      <c r="Q64" s="1091"/>
      <c r="R64" s="1091"/>
      <c r="S64" s="1091"/>
    </row>
    <row r="65" s="965" customFormat="1" ht="20.1" customHeight="1" spans="2:19">
      <c r="B65" s="1080"/>
      <c r="C65" s="277">
        <v>15</v>
      </c>
      <c r="D65" s="273">
        <v>11.5</v>
      </c>
      <c r="E65" s="273">
        <v>11.5</v>
      </c>
      <c r="F65" s="273">
        <v>11.5</v>
      </c>
      <c r="G65" s="273">
        <v>11.5</v>
      </c>
      <c r="H65" s="916" t="s">
        <v>172</v>
      </c>
      <c r="I65" s="913"/>
      <c r="J65" s="913"/>
      <c r="K65" s="1122"/>
      <c r="L65" s="1160"/>
      <c r="M65" s="1160"/>
      <c r="N65" s="1162"/>
      <c r="O65" s="1105"/>
      <c r="P65" s="1091"/>
      <c r="Q65" s="1091"/>
      <c r="R65" s="1091"/>
      <c r="S65" s="1091"/>
    </row>
    <row r="66" s="965" customFormat="1" ht="20.1" customHeight="1" spans="2:19">
      <c r="B66" s="1080"/>
      <c r="C66" s="277" t="s">
        <v>76</v>
      </c>
      <c r="D66" s="273">
        <v>11</v>
      </c>
      <c r="E66" s="273">
        <v>11</v>
      </c>
      <c r="F66" s="273">
        <v>11</v>
      </c>
      <c r="G66" s="273">
        <v>11</v>
      </c>
      <c r="H66" s="911" t="s">
        <v>173</v>
      </c>
      <c r="I66" s="913" t="s">
        <v>174</v>
      </c>
      <c r="J66" s="913" t="s">
        <v>131</v>
      </c>
      <c r="K66" s="1122" t="s">
        <v>105</v>
      </c>
      <c r="L66" s="1160" t="s">
        <v>165</v>
      </c>
      <c r="M66" s="1160" t="s">
        <v>107</v>
      </c>
      <c r="N66" s="911" t="s">
        <v>166</v>
      </c>
      <c r="O66" s="1096">
        <v>0</v>
      </c>
      <c r="P66" s="1091"/>
      <c r="Q66" s="1091"/>
      <c r="R66" s="1091"/>
      <c r="S66" s="1091"/>
    </row>
    <row r="67" s="965" customFormat="1" ht="25.5" customHeight="1" spans="2:19">
      <c r="B67" s="1080"/>
      <c r="C67" s="277">
        <v>15</v>
      </c>
      <c r="D67" s="273">
        <v>12</v>
      </c>
      <c r="E67" s="273">
        <v>12</v>
      </c>
      <c r="F67" s="273">
        <v>12</v>
      </c>
      <c r="G67" s="273">
        <v>12</v>
      </c>
      <c r="H67" s="911" t="s">
        <v>175</v>
      </c>
      <c r="I67" s="913" t="s">
        <v>65</v>
      </c>
      <c r="J67" s="913" t="s">
        <v>120</v>
      </c>
      <c r="K67" s="911" t="s">
        <v>88</v>
      </c>
      <c r="L67" s="911" t="s">
        <v>132</v>
      </c>
      <c r="M67" s="911" t="s">
        <v>153</v>
      </c>
      <c r="N67" s="1089" t="s">
        <v>137</v>
      </c>
      <c r="O67" s="1096">
        <v>0.7</v>
      </c>
      <c r="P67" s="1091"/>
      <c r="Q67" s="1091"/>
      <c r="R67" s="1091"/>
      <c r="S67" s="1091"/>
    </row>
    <row r="68" s="965" customFormat="1" ht="20.1" customHeight="1" spans="2:19">
      <c r="B68" s="1080"/>
      <c r="C68" s="277" t="s">
        <v>76</v>
      </c>
      <c r="D68" s="273">
        <v>12</v>
      </c>
      <c r="E68" s="273">
        <v>12</v>
      </c>
      <c r="F68" s="273">
        <v>12</v>
      </c>
      <c r="G68" s="273">
        <v>12</v>
      </c>
      <c r="H68" s="911" t="s">
        <v>176</v>
      </c>
      <c r="I68" s="913" t="s">
        <v>65</v>
      </c>
      <c r="J68" s="913" t="s">
        <v>177</v>
      </c>
      <c r="K68" s="911" t="s">
        <v>88</v>
      </c>
      <c r="L68" s="911" t="s">
        <v>132</v>
      </c>
      <c r="M68" s="911" t="s">
        <v>153</v>
      </c>
      <c r="N68" s="916"/>
      <c r="O68" s="1096">
        <v>0.7</v>
      </c>
      <c r="P68" s="1091"/>
      <c r="Q68" s="1091"/>
      <c r="R68" s="1091"/>
      <c r="S68" s="1091"/>
    </row>
    <row r="69" s="963" customFormat="1" ht="20.1" customHeight="1" spans="2:19">
      <c r="B69" s="1156"/>
      <c r="C69" s="1163"/>
      <c r="D69" s="1163"/>
      <c r="E69" s="1163"/>
      <c r="F69" s="1163"/>
      <c r="G69" s="1163"/>
      <c r="H69" s="1164"/>
      <c r="I69" s="1069"/>
      <c r="J69" s="1069"/>
      <c r="K69" s="1159"/>
      <c r="L69" s="1159"/>
      <c r="M69" s="392"/>
      <c r="N69" s="1159"/>
      <c r="O69" s="1157"/>
      <c r="P69" s="1091"/>
      <c r="Q69" s="1091"/>
      <c r="R69" s="1091"/>
      <c r="S69" s="1091"/>
    </row>
    <row r="70" s="963" customFormat="1" ht="20.1" customHeight="1" spans="2:19">
      <c r="B70" s="1132" t="s">
        <v>178</v>
      </c>
      <c r="C70" s="1165">
        <v>11</v>
      </c>
      <c r="D70" s="1133">
        <v>7.5</v>
      </c>
      <c r="E70" s="1133">
        <v>6.5</v>
      </c>
      <c r="F70" s="1166">
        <f t="shared" ref="F70:F71" si="5">E70-1</f>
        <v>5.5</v>
      </c>
      <c r="G70" s="1133">
        <f t="shared" ref="G70:G71" si="6">F70-1</f>
        <v>4.5</v>
      </c>
      <c r="H70" s="1167" t="s">
        <v>179</v>
      </c>
      <c r="I70" s="1135" t="s">
        <v>119</v>
      </c>
      <c r="J70" s="1086" t="s">
        <v>149</v>
      </c>
      <c r="K70" s="1094" t="s">
        <v>93</v>
      </c>
      <c r="L70" s="1086" t="s">
        <v>94</v>
      </c>
      <c r="M70" s="1168" t="s">
        <v>95</v>
      </c>
      <c r="N70" s="1135" t="s">
        <v>145</v>
      </c>
      <c r="O70" s="1169">
        <v>4</v>
      </c>
      <c r="P70" s="1091"/>
      <c r="Q70" s="1091"/>
      <c r="R70" s="1091"/>
      <c r="S70" s="1091"/>
    </row>
    <row r="71" s="963" customFormat="1" ht="20.1" customHeight="1" spans="2:19">
      <c r="B71" s="1170" t="s">
        <v>180</v>
      </c>
      <c r="C71" s="1045" t="s">
        <v>76</v>
      </c>
      <c r="D71" s="1045" t="s">
        <v>76</v>
      </c>
      <c r="E71" s="1171">
        <v>6.5</v>
      </c>
      <c r="F71" s="1133">
        <f t="shared" si="5"/>
        <v>5.5</v>
      </c>
      <c r="G71" s="1171">
        <f t="shared" si="6"/>
        <v>4.5</v>
      </c>
      <c r="H71" s="1075"/>
      <c r="I71" s="1137"/>
      <c r="J71" s="1099"/>
      <c r="K71" s="1136"/>
      <c r="L71" s="1099"/>
      <c r="M71" s="1172"/>
      <c r="N71" s="1137"/>
      <c r="O71" s="1096">
        <v>4</v>
      </c>
      <c r="P71" s="1091"/>
      <c r="Q71" s="1091"/>
      <c r="R71" s="1091"/>
      <c r="S71" s="1091"/>
    </row>
    <row r="72" s="963" customFormat="1" ht="20.1" customHeight="1" spans="2:19">
      <c r="B72" s="1138"/>
      <c r="C72" s="1145"/>
      <c r="D72" s="1145"/>
      <c r="E72" s="1139"/>
      <c r="F72" s="1139"/>
      <c r="G72" s="1139"/>
      <c r="H72" s="1173"/>
      <c r="I72" s="1174"/>
      <c r="J72" s="1129"/>
      <c r="K72" s="1175"/>
      <c r="L72" s="1129"/>
      <c r="M72" s="1129"/>
      <c r="N72" s="1174"/>
      <c r="O72" s="1176"/>
      <c r="P72" s="1091"/>
      <c r="Q72" s="1091"/>
      <c r="R72" s="1091"/>
      <c r="S72" s="1091"/>
    </row>
    <row r="73" s="963" customFormat="1" ht="20.1" customHeight="1" spans="2:19">
      <c r="B73" s="1080" t="s">
        <v>181</v>
      </c>
      <c r="C73" s="1177">
        <v>15</v>
      </c>
      <c r="D73" s="1161">
        <v>10</v>
      </c>
      <c r="E73" s="1161">
        <v>9</v>
      </c>
      <c r="F73" s="1161">
        <v>9</v>
      </c>
      <c r="G73" s="1161">
        <v>9</v>
      </c>
      <c r="H73" s="1178" t="s">
        <v>182</v>
      </c>
      <c r="I73" s="1178" t="s">
        <v>76</v>
      </c>
      <c r="J73" s="1160" t="s">
        <v>183</v>
      </c>
      <c r="K73" s="1122" t="s">
        <v>112</v>
      </c>
      <c r="L73" s="1160" t="s">
        <v>70</v>
      </c>
      <c r="M73" s="1160" t="s">
        <v>71</v>
      </c>
      <c r="N73" s="1179" t="s">
        <v>137</v>
      </c>
      <c r="O73" s="1160" t="s">
        <v>184</v>
      </c>
      <c r="P73" s="1091"/>
      <c r="Q73" s="1091"/>
      <c r="R73" s="1091"/>
      <c r="S73" s="1091"/>
    </row>
    <row r="74" s="963" customFormat="1" ht="20.1" customHeight="1" spans="2:19">
      <c r="B74" s="1080"/>
      <c r="C74" s="277">
        <v>38</v>
      </c>
      <c r="D74" s="273">
        <v>36</v>
      </c>
      <c r="E74" s="273">
        <v>36</v>
      </c>
      <c r="F74" s="273">
        <v>36</v>
      </c>
      <c r="G74" s="273">
        <v>36</v>
      </c>
      <c r="H74" s="911" t="s">
        <v>185</v>
      </c>
      <c r="I74" s="913" t="s">
        <v>65</v>
      </c>
      <c r="J74" s="913" t="s">
        <v>120</v>
      </c>
      <c r="K74" s="911" t="s">
        <v>88</v>
      </c>
      <c r="L74" s="911" t="s">
        <v>186</v>
      </c>
      <c r="M74" s="911" t="s">
        <v>153</v>
      </c>
      <c r="N74" s="1092" t="s">
        <v>113</v>
      </c>
      <c r="O74" s="1096">
        <v>1.7</v>
      </c>
      <c r="P74" s="1091"/>
      <c r="Q74" s="1091"/>
      <c r="R74" s="1091"/>
      <c r="S74" s="1091"/>
    </row>
    <row r="75" s="963" customFormat="1" ht="20.1" customHeight="1" spans="2:19">
      <c r="B75" s="1132" t="s">
        <v>181</v>
      </c>
      <c r="C75" s="1165">
        <v>15</v>
      </c>
      <c r="D75" s="1133">
        <v>9.5</v>
      </c>
      <c r="E75" s="1133">
        <f>D75-1</f>
        <v>8.5</v>
      </c>
      <c r="F75" s="1166">
        <f t="shared" ref="F75:F76" si="7">E75-1</f>
        <v>7.5</v>
      </c>
      <c r="G75" s="1133">
        <f t="shared" ref="G75:G76" si="8">F75-1</f>
        <v>6.5</v>
      </c>
      <c r="H75" s="1180" t="s">
        <v>187</v>
      </c>
      <c r="I75" s="1135" t="s">
        <v>119</v>
      </c>
      <c r="J75" s="1086" t="s">
        <v>149</v>
      </c>
      <c r="K75" s="1094" t="s">
        <v>93</v>
      </c>
      <c r="L75" s="1086" t="s">
        <v>94</v>
      </c>
      <c r="M75" s="1168" t="s">
        <v>95</v>
      </c>
      <c r="N75" s="1135" t="s">
        <v>145</v>
      </c>
      <c r="O75" s="1169">
        <v>4</v>
      </c>
      <c r="P75" s="1091"/>
      <c r="Q75" s="1091"/>
      <c r="R75" s="1091"/>
      <c r="S75" s="1091"/>
    </row>
    <row r="76" s="963" customFormat="1" ht="20.1" customHeight="1" spans="2:19">
      <c r="B76" s="1170" t="s">
        <v>188</v>
      </c>
      <c r="C76" s="1045" t="s">
        <v>76</v>
      </c>
      <c r="D76" s="1045" t="s">
        <v>76</v>
      </c>
      <c r="E76" s="1171">
        <v>8.5</v>
      </c>
      <c r="F76" s="1133">
        <f t="shared" si="7"/>
        <v>7.5</v>
      </c>
      <c r="G76" s="1171">
        <f t="shared" si="8"/>
        <v>6.5</v>
      </c>
      <c r="H76" s="1181"/>
      <c r="I76" s="1137"/>
      <c r="J76" s="1099"/>
      <c r="K76" s="1136"/>
      <c r="L76" s="1099"/>
      <c r="M76" s="1172"/>
      <c r="N76" s="1137"/>
      <c r="O76" s="1096">
        <v>4</v>
      </c>
      <c r="P76" s="1091"/>
      <c r="Q76" s="1091"/>
      <c r="R76" s="1091"/>
      <c r="S76" s="1091"/>
    </row>
    <row r="77" s="963" customFormat="1" ht="20.1" customHeight="1" spans="2:19">
      <c r="B77" s="1156"/>
      <c r="C77" s="1157"/>
      <c r="D77" s="1157"/>
      <c r="E77" s="1157"/>
      <c r="F77" s="1157"/>
      <c r="G77" s="1157"/>
      <c r="H77" s="1164"/>
      <c r="I77" s="1069"/>
      <c r="J77" s="1069"/>
      <c r="K77" s="1159"/>
      <c r="L77" s="1159"/>
      <c r="M77" s="392"/>
      <c r="N77" s="1159"/>
      <c r="O77" s="1157"/>
      <c r="P77" s="1091"/>
      <c r="Q77" s="1091"/>
      <c r="R77" s="1091"/>
      <c r="S77" s="1091"/>
    </row>
    <row r="78" s="963" customFormat="1" ht="20.1" hidden="1" customHeight="1" spans="2:19">
      <c r="B78" s="1182" t="s">
        <v>189</v>
      </c>
      <c r="C78" s="1061">
        <v>14</v>
      </c>
      <c r="D78" s="1062">
        <v>9</v>
      </c>
      <c r="E78" s="1062">
        <v>9</v>
      </c>
      <c r="F78" s="1062">
        <v>9</v>
      </c>
      <c r="G78" s="1062">
        <v>8.5</v>
      </c>
      <c r="H78" s="1178" t="s">
        <v>190</v>
      </c>
      <c r="I78" s="1183"/>
      <c r="J78" s="1183"/>
      <c r="K78" s="911" t="s">
        <v>88</v>
      </c>
      <c r="L78" s="911" t="s">
        <v>186</v>
      </c>
      <c r="M78" s="911" t="s">
        <v>153</v>
      </c>
      <c r="N78" s="1092" t="s">
        <v>113</v>
      </c>
      <c r="O78" s="1183"/>
      <c r="P78" s="1091"/>
      <c r="Q78" s="1091"/>
      <c r="R78" s="1091"/>
      <c r="S78" s="1091"/>
    </row>
    <row r="79" s="963" customFormat="1" ht="20.1" hidden="1" customHeight="1" spans="2:19">
      <c r="B79" s="1184"/>
      <c r="C79" s="1061" t="s">
        <v>76</v>
      </c>
      <c r="D79" s="1061" t="s">
        <v>76</v>
      </c>
      <c r="E79" s="1062">
        <v>7.5</v>
      </c>
      <c r="F79" s="1062">
        <v>7.5</v>
      </c>
      <c r="G79" s="1062">
        <v>7.5</v>
      </c>
      <c r="H79" s="1178" t="s">
        <v>191</v>
      </c>
      <c r="I79" s="1185"/>
      <c r="J79" s="1185"/>
      <c r="K79" s="911" t="s">
        <v>88</v>
      </c>
      <c r="L79" s="911" t="s">
        <v>186</v>
      </c>
      <c r="M79" s="911" t="s">
        <v>153</v>
      </c>
      <c r="N79" s="1092" t="s">
        <v>113</v>
      </c>
      <c r="O79" s="1185"/>
      <c r="P79" s="1091"/>
      <c r="Q79" s="1091"/>
      <c r="R79" s="1091"/>
      <c r="S79" s="1091"/>
    </row>
    <row r="80" s="963" customFormat="1" ht="20.1" hidden="1" customHeight="1" spans="2:19">
      <c r="B80" s="1184"/>
      <c r="C80" s="1061" t="s">
        <v>76</v>
      </c>
      <c r="D80" s="1061" t="s">
        <v>76</v>
      </c>
      <c r="E80" s="1062">
        <v>6.5</v>
      </c>
      <c r="F80" s="1062">
        <v>6.5</v>
      </c>
      <c r="G80" s="1062">
        <v>6.5</v>
      </c>
      <c r="H80" s="1178" t="s">
        <v>192</v>
      </c>
      <c r="I80" s="1185"/>
      <c r="J80" s="1185"/>
      <c r="K80" s="911" t="s">
        <v>88</v>
      </c>
      <c r="L80" s="911" t="s">
        <v>186</v>
      </c>
      <c r="M80" s="911" t="s">
        <v>153</v>
      </c>
      <c r="N80" s="1092" t="s">
        <v>113</v>
      </c>
      <c r="O80" s="1185"/>
      <c r="P80" s="1091"/>
      <c r="Q80" s="1091"/>
      <c r="R80" s="1091"/>
      <c r="S80" s="1091"/>
    </row>
    <row r="81" s="963" customFormat="1" ht="20.1" hidden="1" customHeight="1" spans="1:19">
      <c r="B81" s="1184"/>
      <c r="C81" s="1061" t="s">
        <v>76</v>
      </c>
      <c r="D81" s="1061" t="s">
        <v>76</v>
      </c>
      <c r="E81" s="1062">
        <v>6.5</v>
      </c>
      <c r="F81" s="1062">
        <v>6.5</v>
      </c>
      <c r="G81" s="1062">
        <v>6</v>
      </c>
      <c r="H81" s="1160" t="s">
        <v>193</v>
      </c>
      <c r="I81" s="1185"/>
      <c r="J81" s="1185"/>
      <c r="K81" s="911" t="s">
        <v>88</v>
      </c>
      <c r="L81" s="911" t="s">
        <v>186</v>
      </c>
      <c r="M81" s="911" t="s">
        <v>153</v>
      </c>
      <c r="N81" s="1092" t="s">
        <v>113</v>
      </c>
      <c r="O81" s="1185"/>
      <c r="P81" s="1091"/>
      <c r="Q81" s="1091"/>
      <c r="R81" s="1091"/>
      <c r="S81" s="1091"/>
    </row>
    <row r="82" s="963" customFormat="1" ht="20.1" customHeight="1" spans="1:19">
      <c r="B82" s="1184"/>
      <c r="C82" s="1044">
        <v>17</v>
      </c>
      <c r="D82" s="1045">
        <v>13</v>
      </c>
      <c r="E82" s="1045">
        <v>13</v>
      </c>
      <c r="F82" s="1045">
        <v>13</v>
      </c>
      <c r="G82" s="1045">
        <v>13</v>
      </c>
      <c r="H82" s="1178" t="s">
        <v>194</v>
      </c>
      <c r="I82" s="1160" t="s">
        <v>67</v>
      </c>
      <c r="J82" s="1160" t="s">
        <v>195</v>
      </c>
      <c r="K82" s="1089" t="s">
        <v>88</v>
      </c>
      <c r="L82" s="1089" t="s">
        <v>186</v>
      </c>
      <c r="M82" s="1089" t="s">
        <v>153</v>
      </c>
      <c r="N82" s="1167" t="s">
        <v>113</v>
      </c>
      <c r="O82" s="1183"/>
      <c r="P82" s="1091"/>
      <c r="Q82" s="1091"/>
      <c r="R82" s="1091"/>
      <c r="S82" s="1091"/>
    </row>
    <row r="83" s="963" customFormat="1" ht="20.1" customHeight="1" spans="1:19">
      <c r="B83" s="1184"/>
      <c r="C83" s="1044">
        <v>17</v>
      </c>
      <c r="D83" s="1045">
        <v>11.5</v>
      </c>
      <c r="E83" s="1045">
        <v>11.5</v>
      </c>
      <c r="F83" s="1045">
        <v>11.5</v>
      </c>
      <c r="G83" s="1045">
        <v>11.5</v>
      </c>
      <c r="H83" s="1178" t="s">
        <v>196</v>
      </c>
      <c r="I83" s="1160"/>
      <c r="J83" s="1160"/>
      <c r="K83" s="1095"/>
      <c r="L83" s="1095"/>
      <c r="M83" s="1095"/>
      <c r="N83" s="1186"/>
      <c r="O83" s="1185"/>
      <c r="P83" s="1091"/>
      <c r="Q83" s="1091"/>
      <c r="R83" s="1091"/>
      <c r="S83" s="1091"/>
    </row>
    <row r="84" s="963" customFormat="1" ht="20.1" customHeight="1" spans="1:19">
      <c r="B84" s="1184"/>
      <c r="C84" s="1044" t="s">
        <v>76</v>
      </c>
      <c r="D84" s="1044" t="s">
        <v>76</v>
      </c>
      <c r="E84" s="1045">
        <v>10.5</v>
      </c>
      <c r="F84" s="1045">
        <v>10.5</v>
      </c>
      <c r="G84" s="1045">
        <v>10.5</v>
      </c>
      <c r="H84" s="1178" t="s">
        <v>191</v>
      </c>
      <c r="I84" s="1160"/>
      <c r="J84" s="1160"/>
      <c r="K84" s="1095"/>
      <c r="L84" s="1095"/>
      <c r="M84" s="1095"/>
      <c r="N84" s="1186"/>
      <c r="O84" s="1185"/>
      <c r="P84" s="1091"/>
      <c r="Q84" s="1091"/>
      <c r="R84" s="1091"/>
      <c r="S84" s="1091"/>
    </row>
    <row r="85" s="963" customFormat="1" ht="20.1" customHeight="1" spans="1:19">
      <c r="B85" s="1184"/>
      <c r="C85" s="1044" t="s">
        <v>76</v>
      </c>
      <c r="D85" s="1044" t="s">
        <v>76</v>
      </c>
      <c r="E85" s="1045">
        <v>9.5</v>
      </c>
      <c r="F85" s="1045">
        <v>9.5</v>
      </c>
      <c r="G85" s="1045">
        <v>9.5</v>
      </c>
      <c r="H85" s="1178" t="s">
        <v>192</v>
      </c>
      <c r="I85" s="1160"/>
      <c r="J85" s="1160"/>
      <c r="K85" s="1095"/>
      <c r="L85" s="1095"/>
      <c r="M85" s="1095"/>
      <c r="N85" s="1186"/>
      <c r="O85" s="1185"/>
      <c r="P85" s="1091"/>
      <c r="Q85" s="1091"/>
      <c r="R85" s="1091"/>
      <c r="S85" s="1091"/>
    </row>
    <row r="86" s="963" customFormat="1" ht="20.1" customHeight="1" spans="1:19">
      <c r="B86" s="1184"/>
      <c r="C86" s="1044">
        <v>15</v>
      </c>
      <c r="D86" s="1045">
        <v>12</v>
      </c>
      <c r="E86" s="1045">
        <v>12</v>
      </c>
      <c r="F86" s="1045">
        <v>12</v>
      </c>
      <c r="G86" s="1045">
        <v>12</v>
      </c>
      <c r="H86" s="1178" t="s">
        <v>197</v>
      </c>
      <c r="I86" s="1160"/>
      <c r="J86" s="1160"/>
      <c r="K86" s="1095"/>
      <c r="L86" s="1095"/>
      <c r="M86" s="1095"/>
      <c r="N86" s="1186"/>
      <c r="O86" s="1185"/>
      <c r="P86" s="1091"/>
      <c r="Q86" s="1091"/>
      <c r="R86" s="1091"/>
      <c r="S86" s="1091"/>
    </row>
    <row r="87" s="963" customFormat="1" ht="20.1" customHeight="1" spans="1:19">
      <c r="B87" s="1184"/>
      <c r="C87" s="1044">
        <v>15</v>
      </c>
      <c r="D87" s="1045">
        <v>11</v>
      </c>
      <c r="E87" s="1045">
        <v>11</v>
      </c>
      <c r="F87" s="1045">
        <v>11</v>
      </c>
      <c r="G87" s="1045">
        <v>11</v>
      </c>
      <c r="H87" s="1178" t="s">
        <v>198</v>
      </c>
      <c r="I87" s="1160"/>
      <c r="J87" s="1160"/>
      <c r="K87" s="1095"/>
      <c r="L87" s="1095"/>
      <c r="M87" s="1095"/>
      <c r="N87" s="1186"/>
      <c r="O87" s="1185"/>
      <c r="P87" s="1091"/>
      <c r="Q87" s="1091"/>
      <c r="R87" s="1091"/>
      <c r="S87" s="1091"/>
    </row>
    <row r="88" s="963" customFormat="1" ht="20.1" customHeight="1" spans="1:19">
      <c r="B88" s="1184"/>
      <c r="C88" s="1044" t="s">
        <v>76</v>
      </c>
      <c r="D88" s="1044" t="s">
        <v>76</v>
      </c>
      <c r="E88" s="1045">
        <v>9.5</v>
      </c>
      <c r="F88" s="1045">
        <v>9.5</v>
      </c>
      <c r="G88" s="1045">
        <v>9.5</v>
      </c>
      <c r="H88" s="1178" t="s">
        <v>191</v>
      </c>
      <c r="I88" s="1160"/>
      <c r="J88" s="1160"/>
      <c r="K88" s="1095"/>
      <c r="L88" s="1095"/>
      <c r="M88" s="1095"/>
      <c r="N88" s="1186"/>
      <c r="O88" s="1185"/>
      <c r="P88" s="1091"/>
      <c r="Q88" s="1091"/>
      <c r="R88" s="1091"/>
      <c r="S88" s="1091"/>
    </row>
    <row r="89" s="963" customFormat="1" ht="20.1" customHeight="1" spans="1:19">
      <c r="B89" s="1184"/>
      <c r="C89" s="1044" t="s">
        <v>76</v>
      </c>
      <c r="D89" s="1044" t="s">
        <v>76</v>
      </c>
      <c r="E89" s="1045">
        <v>8.5</v>
      </c>
      <c r="F89" s="1045">
        <v>8.5</v>
      </c>
      <c r="G89" s="1045">
        <v>8.5</v>
      </c>
      <c r="H89" s="1178" t="s">
        <v>192</v>
      </c>
      <c r="I89" s="1160"/>
      <c r="J89" s="1160"/>
      <c r="K89" s="1095"/>
      <c r="L89" s="1095"/>
      <c r="M89" s="1095"/>
      <c r="N89" s="1186"/>
      <c r="O89" s="1185"/>
      <c r="P89" s="1091"/>
      <c r="Q89" s="1091"/>
      <c r="R89" s="1091"/>
      <c r="S89" s="1091"/>
    </row>
    <row r="90" s="963" customFormat="1" ht="20.1" customHeight="1" spans="1:19">
      <c r="B90" s="1184"/>
      <c r="C90" s="1057">
        <v>14</v>
      </c>
      <c r="D90" s="1040">
        <v>9.5</v>
      </c>
      <c r="E90" s="1040">
        <v>9.5</v>
      </c>
      <c r="F90" s="1040">
        <v>9.5</v>
      </c>
      <c r="G90" s="1040">
        <v>9.5</v>
      </c>
      <c r="H90" s="1187" t="s">
        <v>199</v>
      </c>
      <c r="I90" s="1160" t="s">
        <v>65</v>
      </c>
      <c r="J90" s="1160" t="s">
        <v>200</v>
      </c>
      <c r="K90" s="1095"/>
      <c r="L90" s="1095"/>
      <c r="M90" s="1095"/>
      <c r="N90" s="1186"/>
      <c r="O90" s="1185"/>
      <c r="P90" s="1091"/>
      <c r="Q90" s="1091"/>
      <c r="R90" s="1091"/>
      <c r="S90" s="1091"/>
    </row>
    <row r="91" s="963" customFormat="1" ht="20.1" customHeight="1" spans="1:19">
      <c r="B91" s="1184"/>
      <c r="C91" s="1057"/>
      <c r="D91" s="1040"/>
      <c r="E91" s="1040">
        <v>9</v>
      </c>
      <c r="F91" s="1040">
        <v>9</v>
      </c>
      <c r="G91" s="1040">
        <v>9</v>
      </c>
      <c r="H91" s="1187" t="s">
        <v>201</v>
      </c>
      <c r="I91" s="1160"/>
      <c r="J91" s="1160"/>
      <c r="K91" s="1095"/>
      <c r="L91" s="1095"/>
      <c r="M91" s="1095"/>
      <c r="N91" s="1186"/>
      <c r="O91" s="1185"/>
      <c r="P91" s="1091"/>
      <c r="Q91" s="1091"/>
      <c r="R91" s="1091"/>
      <c r="S91" s="1091"/>
    </row>
    <row r="92" s="963" customFormat="1" ht="20.1" customHeight="1" spans="1:19">
      <c r="B92" s="1184"/>
      <c r="C92" s="1057"/>
      <c r="D92" s="1040"/>
      <c r="E92" s="1040">
        <v>8.5</v>
      </c>
      <c r="F92" s="1040">
        <v>8.5</v>
      </c>
      <c r="G92" s="1040">
        <v>8.5</v>
      </c>
      <c r="H92" s="1187" t="s">
        <v>202</v>
      </c>
      <c r="I92" s="1160"/>
      <c r="J92" s="1160"/>
      <c r="K92" s="1095"/>
      <c r="L92" s="1095"/>
      <c r="M92" s="1095"/>
      <c r="N92" s="1186"/>
      <c r="O92" s="1185"/>
      <c r="P92" s="1091"/>
      <c r="Q92" s="1091"/>
      <c r="R92" s="1091"/>
      <c r="S92" s="1091"/>
    </row>
    <row r="93" s="963" customFormat="1" ht="20.1" customHeight="1" spans="1:19">
      <c r="B93" s="1184"/>
      <c r="C93" s="1188" t="s">
        <v>76</v>
      </c>
      <c r="D93" s="1025">
        <v>9</v>
      </c>
      <c r="E93" s="1025">
        <v>8</v>
      </c>
      <c r="F93" s="1025">
        <v>8</v>
      </c>
      <c r="G93" s="1025">
        <v>8</v>
      </c>
      <c r="H93" s="1046" t="s">
        <v>79</v>
      </c>
      <c r="I93" s="1189" t="s">
        <v>65</v>
      </c>
      <c r="J93" s="1189" t="s">
        <v>200</v>
      </c>
      <c r="K93" s="1095"/>
      <c r="L93" s="1095"/>
      <c r="M93" s="1095"/>
      <c r="N93" s="1186"/>
      <c r="O93" s="1185"/>
      <c r="P93" s="1091"/>
      <c r="Q93" s="1091"/>
      <c r="R93" s="1091"/>
      <c r="S93" s="1091"/>
    </row>
    <row r="94" s="963" customFormat="1" ht="20.1" customHeight="1" spans="1:19">
      <c r="B94" s="1184"/>
      <c r="C94" s="1188" t="s">
        <v>76</v>
      </c>
      <c r="D94" s="1045">
        <v>12</v>
      </c>
      <c r="E94" s="1045">
        <v>12</v>
      </c>
      <c r="F94" s="1045">
        <v>12</v>
      </c>
      <c r="G94" s="1045">
        <v>12</v>
      </c>
      <c r="H94" s="1046" t="s">
        <v>203</v>
      </c>
      <c r="I94" s="913" t="s">
        <v>76</v>
      </c>
      <c r="J94" s="1047" t="s">
        <v>92</v>
      </c>
      <c r="K94" s="916"/>
      <c r="L94" s="916"/>
      <c r="M94" s="916"/>
      <c r="N94" s="1075"/>
      <c r="O94" s="1189"/>
      <c r="P94" s="1091"/>
      <c r="Q94" s="1091"/>
      <c r="R94" s="1091"/>
      <c r="S94" s="1091"/>
    </row>
    <row r="95" s="963" customFormat="1" ht="20.1" customHeight="1" spans="1:19">
      <c r="B95" s="1184"/>
      <c r="C95" s="277">
        <v>30</v>
      </c>
      <c r="D95" s="273">
        <v>12.5</v>
      </c>
      <c r="E95" s="273">
        <v>10.5</v>
      </c>
      <c r="F95" s="273">
        <v>9.5</v>
      </c>
      <c r="G95" s="1161">
        <v>8.5</v>
      </c>
      <c r="H95" s="1089" t="s">
        <v>204</v>
      </c>
      <c r="I95" s="1086" t="s">
        <v>76</v>
      </c>
      <c r="J95" s="1029" t="s">
        <v>92</v>
      </c>
      <c r="K95" s="1113" t="s">
        <v>105</v>
      </c>
      <c r="L95" s="1089" t="s">
        <v>205</v>
      </c>
      <c r="M95" s="1089" t="s">
        <v>107</v>
      </c>
      <c r="N95" s="1089" t="s">
        <v>206</v>
      </c>
      <c r="O95" s="1089"/>
      <c r="P95" s="1091"/>
      <c r="Q95" s="1091"/>
      <c r="R95" s="1091"/>
      <c r="S95" s="1091"/>
    </row>
    <row r="96" s="963" customFormat="1" ht="34.5" customHeight="1" spans="1:19">
      <c r="A96" s="1190"/>
      <c r="B96" s="1184"/>
      <c r="C96" s="277">
        <v>10</v>
      </c>
      <c r="D96" s="273">
        <v>5.5</v>
      </c>
      <c r="E96" s="273">
        <v>5.5</v>
      </c>
      <c r="F96" s="273">
        <v>5.5</v>
      </c>
      <c r="G96" s="273">
        <v>5.5</v>
      </c>
      <c r="H96" s="1177" t="s">
        <v>207</v>
      </c>
      <c r="I96" s="913" t="s">
        <v>208</v>
      </c>
      <c r="J96" s="913" t="s">
        <v>131</v>
      </c>
      <c r="K96" s="1154" t="s">
        <v>93</v>
      </c>
      <c r="L96" s="913" t="s">
        <v>94</v>
      </c>
      <c r="M96" s="913" t="s">
        <v>95</v>
      </c>
      <c r="N96" s="1191" t="s">
        <v>145</v>
      </c>
      <c r="O96" s="1032" t="s">
        <v>209</v>
      </c>
      <c r="P96" s="1091"/>
      <c r="Q96" s="1091"/>
      <c r="R96" s="1091"/>
      <c r="S96" s="1091"/>
    </row>
    <row r="97" s="963" customFormat="1" ht="34.5" customHeight="1" spans="1:20">
      <c r="A97" s="1190"/>
      <c r="B97" s="1192"/>
      <c r="C97" s="277">
        <v>11</v>
      </c>
      <c r="D97" s="273">
        <v>6</v>
      </c>
      <c r="E97" s="273">
        <v>6</v>
      </c>
      <c r="F97" s="273">
        <v>6</v>
      </c>
      <c r="G97" s="273">
        <v>6</v>
      </c>
      <c r="H97" s="1161" t="s">
        <v>210</v>
      </c>
      <c r="I97" s="913"/>
      <c r="J97" s="913"/>
      <c r="K97" s="1154"/>
      <c r="L97" s="913"/>
      <c r="M97" s="913"/>
      <c r="N97" s="1191" t="s">
        <v>211</v>
      </c>
      <c r="O97" s="1032"/>
      <c r="P97" s="1091"/>
      <c r="Q97" s="1091"/>
      <c r="R97" s="1091"/>
      <c r="S97" s="1091"/>
    </row>
    <row r="98" s="963" customFormat="1" ht="20.1" customHeight="1" spans="1:20">
      <c r="B98" s="1193"/>
      <c r="C98" s="1194"/>
      <c r="D98" s="1194"/>
      <c r="E98" s="1194"/>
      <c r="F98" s="1194"/>
      <c r="G98" s="1194"/>
      <c r="H98" s="1158"/>
      <c r="I98" s="1071"/>
      <c r="J98" s="1071"/>
      <c r="K98" s="1071"/>
      <c r="L98" s="1071"/>
      <c r="M98" s="1071"/>
      <c r="N98" s="1071"/>
      <c r="O98" s="1071"/>
      <c r="P98" s="1091"/>
      <c r="Q98" s="1091"/>
      <c r="R98" s="1091"/>
      <c r="S98" s="1091"/>
    </row>
    <row r="99" s="963" customFormat="1" ht="20.1" customHeight="1" spans="1:20">
      <c r="B99" s="1081" t="s">
        <v>212</v>
      </c>
      <c r="C99" s="1195">
        <v>17</v>
      </c>
      <c r="D99" s="1106">
        <v>10.5</v>
      </c>
      <c r="E99" s="1106">
        <v>10.5</v>
      </c>
      <c r="F99" s="1106">
        <v>10.5</v>
      </c>
      <c r="G99" s="1106">
        <v>10.5</v>
      </c>
      <c r="H99" s="911" t="s">
        <v>213</v>
      </c>
      <c r="I99" s="1032" t="s">
        <v>67</v>
      </c>
      <c r="J99" s="1032" t="s">
        <v>183</v>
      </c>
      <c r="K99" s="1191" t="s">
        <v>112</v>
      </c>
      <c r="L99" s="1032" t="s">
        <v>70</v>
      </c>
      <c r="M99" s="1032" t="s">
        <v>71</v>
      </c>
      <c r="N99" s="1032" t="s">
        <v>214</v>
      </c>
      <c r="O99" s="1032" t="s">
        <v>73</v>
      </c>
      <c r="P99" s="1091"/>
      <c r="Q99" s="1091"/>
      <c r="R99" s="1091"/>
      <c r="S99" s="1091"/>
    </row>
    <row r="100" s="963" customFormat="1" ht="20.1" customHeight="1" spans="1:20">
      <c r="B100" s="1196"/>
      <c r="C100" s="1044">
        <v>13</v>
      </c>
      <c r="D100" s="1045">
        <v>9</v>
      </c>
      <c r="E100" s="1045">
        <v>9</v>
      </c>
      <c r="F100" s="1045">
        <v>9</v>
      </c>
      <c r="G100" s="1045">
        <v>9</v>
      </c>
      <c r="H100" s="1089" t="s">
        <v>215</v>
      </c>
      <c r="I100" s="1107" t="s">
        <v>67</v>
      </c>
      <c r="J100" s="1107" t="s">
        <v>183</v>
      </c>
      <c r="K100" s="1089" t="s">
        <v>93</v>
      </c>
      <c r="L100" s="1089" t="s">
        <v>94</v>
      </c>
      <c r="M100" s="1086" t="s">
        <v>95</v>
      </c>
      <c r="N100" s="1107" t="s">
        <v>216</v>
      </c>
      <c r="O100" s="1107" t="s">
        <v>217</v>
      </c>
      <c r="P100" s="1091"/>
      <c r="Q100" s="1091"/>
      <c r="R100" s="1091"/>
      <c r="S100" s="1091"/>
    </row>
    <row r="101" s="963" customFormat="1" ht="20.1" customHeight="1" spans="1:20">
      <c r="B101" s="1196"/>
      <c r="C101" s="1044"/>
      <c r="D101" s="1045">
        <v>8</v>
      </c>
      <c r="E101" s="1045">
        <v>8</v>
      </c>
      <c r="F101" s="1045">
        <v>8</v>
      </c>
      <c r="G101" s="1045">
        <v>8</v>
      </c>
      <c r="H101" s="911" t="s">
        <v>218</v>
      </c>
      <c r="I101" s="1197"/>
      <c r="J101" s="1197"/>
      <c r="K101" s="916"/>
      <c r="L101" s="916"/>
      <c r="M101" s="1099"/>
      <c r="N101" s="1108"/>
      <c r="O101" s="1108"/>
      <c r="P101" s="1091"/>
      <c r="Q101" s="1091"/>
      <c r="R101" s="1091"/>
      <c r="S101" s="1091"/>
    </row>
    <row r="102" s="963" customFormat="1" ht="20.1" customHeight="1" spans="1:20">
      <c r="B102" s="1198"/>
      <c r="C102" s="1199"/>
      <c r="D102" s="1199"/>
      <c r="E102" s="1200"/>
      <c r="F102" s="1200"/>
      <c r="G102" s="1200"/>
      <c r="H102" s="1201"/>
      <c r="I102" s="1069"/>
      <c r="J102" s="1069"/>
      <c r="K102" s="995"/>
      <c r="L102" s="995"/>
      <c r="M102" s="995"/>
      <c r="N102" s="995"/>
      <c r="O102" s="1071"/>
      <c r="P102" s="1091"/>
      <c r="Q102" s="1091"/>
      <c r="R102" s="1091"/>
      <c r="S102" s="1091"/>
      <c r="T102" s="1091"/>
    </row>
    <row r="103" s="963" customFormat="1" ht="20.1" customHeight="1" spans="1:20">
      <c r="B103" s="1110" t="s">
        <v>219</v>
      </c>
      <c r="C103" s="1111" t="s">
        <v>76</v>
      </c>
      <c r="D103" s="1040">
        <v>15</v>
      </c>
      <c r="E103" s="1040">
        <v>15</v>
      </c>
      <c r="F103" s="1040">
        <v>15</v>
      </c>
      <c r="G103" s="1040">
        <v>15</v>
      </c>
      <c r="H103" s="911" t="s">
        <v>220</v>
      </c>
      <c r="I103" s="1086" t="s">
        <v>111</v>
      </c>
      <c r="J103" s="1086" t="s">
        <v>131</v>
      </c>
      <c r="K103" s="1089" t="s">
        <v>105</v>
      </c>
      <c r="L103" s="1089" t="s">
        <v>106</v>
      </c>
      <c r="M103" s="1089" t="s">
        <v>107</v>
      </c>
      <c r="N103" s="1089" t="s">
        <v>113</v>
      </c>
      <c r="O103" s="1107" t="s">
        <v>109</v>
      </c>
      <c r="P103" s="1091"/>
      <c r="Q103" s="1091"/>
      <c r="R103" s="1091"/>
      <c r="S103" s="1091"/>
      <c r="T103" s="1091"/>
    </row>
    <row r="104" s="963" customFormat="1" ht="20.1" customHeight="1" spans="1:20">
      <c r="B104" s="1110"/>
      <c r="C104" s="1202">
        <v>25</v>
      </c>
      <c r="D104" s="1040">
        <v>15.5</v>
      </c>
      <c r="E104" s="1040">
        <v>15.5</v>
      </c>
      <c r="F104" s="1040">
        <v>15.5</v>
      </c>
      <c r="G104" s="1040">
        <v>15.5</v>
      </c>
      <c r="H104" s="1089" t="s">
        <v>221</v>
      </c>
      <c r="I104" s="1086" t="s">
        <v>130</v>
      </c>
      <c r="J104" s="1086" t="s">
        <v>131</v>
      </c>
      <c r="K104" s="1095"/>
      <c r="L104" s="1095"/>
      <c r="M104" s="1095"/>
      <c r="N104" s="1095"/>
      <c r="O104" s="1107" t="s">
        <v>222</v>
      </c>
      <c r="P104" s="1091"/>
      <c r="Q104" s="1091"/>
      <c r="R104" s="1091"/>
      <c r="S104" s="1091"/>
      <c r="T104" s="1091"/>
    </row>
    <row r="105" s="963" customFormat="1" ht="20.1" customHeight="1" spans="1:20">
      <c r="B105" s="1110"/>
      <c r="C105" s="1202">
        <v>25</v>
      </c>
      <c r="D105" s="1040">
        <v>16</v>
      </c>
      <c r="E105" s="1040">
        <v>16</v>
      </c>
      <c r="F105" s="1040">
        <v>16</v>
      </c>
      <c r="G105" s="1040">
        <v>16</v>
      </c>
      <c r="H105" s="1089" t="s">
        <v>223</v>
      </c>
      <c r="I105" s="1093"/>
      <c r="J105" s="1093"/>
      <c r="K105" s="1095"/>
      <c r="L105" s="1095"/>
      <c r="M105" s="1095"/>
      <c r="N105" s="1095"/>
      <c r="O105" s="1108"/>
      <c r="P105" s="1091"/>
      <c r="Q105" s="1091"/>
      <c r="R105" s="1091"/>
      <c r="S105" s="1091"/>
      <c r="T105" s="1203"/>
    </row>
    <row r="106" s="963" customFormat="1" ht="20.1" customHeight="1" spans="1:20">
      <c r="B106" s="1110"/>
      <c r="C106" s="1202" t="s">
        <v>76</v>
      </c>
      <c r="D106" s="1040" t="s">
        <v>76</v>
      </c>
      <c r="E106" s="1040"/>
      <c r="F106" s="1040"/>
      <c r="G106" s="1040"/>
      <c r="H106" s="1089" t="s">
        <v>224</v>
      </c>
      <c r="I106" s="1099"/>
      <c r="J106" s="1099"/>
      <c r="K106" s="916"/>
      <c r="L106" s="916"/>
      <c r="M106" s="916"/>
      <c r="N106" s="1095"/>
      <c r="O106" s="1197"/>
      <c r="P106" s="1091"/>
      <c r="Q106" s="1091"/>
      <c r="R106" s="1091"/>
      <c r="S106" s="1091"/>
      <c r="T106" s="1203"/>
    </row>
    <row r="107" s="963" customFormat="1" ht="20.1" customHeight="1" spans="1:20">
      <c r="B107" s="1110"/>
      <c r="C107" s="273">
        <v>22</v>
      </c>
      <c r="D107" s="273">
        <v>16.5</v>
      </c>
      <c r="E107" s="273">
        <f>D107-1</f>
        <v>15.5</v>
      </c>
      <c r="F107" s="273">
        <f t="shared" ref="F107:G108" si="9">E107-1</f>
        <v>14.5</v>
      </c>
      <c r="G107" s="273">
        <f t="shared" si="9"/>
        <v>13.5</v>
      </c>
      <c r="H107" s="1161" t="s">
        <v>225</v>
      </c>
      <c r="I107" s="1086" t="s">
        <v>119</v>
      </c>
      <c r="J107" s="1086" t="s">
        <v>177</v>
      </c>
      <c r="K107" s="1089" t="s">
        <v>93</v>
      </c>
      <c r="L107" s="1089" t="s">
        <v>94</v>
      </c>
      <c r="M107" s="1089" t="s">
        <v>95</v>
      </c>
      <c r="N107" s="1095"/>
      <c r="O107" s="1107" t="s">
        <v>76</v>
      </c>
      <c r="P107" s="1091"/>
      <c r="Q107" s="1091"/>
      <c r="R107" s="1091"/>
      <c r="S107" s="1091"/>
      <c r="T107" s="1203"/>
    </row>
    <row r="108" s="963" customFormat="1" ht="20.1" customHeight="1" spans="1:20">
      <c r="B108" s="1110"/>
      <c r="C108" s="1040" t="s">
        <v>76</v>
      </c>
      <c r="D108" s="1040" t="s">
        <v>76</v>
      </c>
      <c r="E108" s="273">
        <v>14.5</v>
      </c>
      <c r="F108" s="273">
        <f t="shared" si="9"/>
        <v>13.5</v>
      </c>
      <c r="G108" s="273">
        <f t="shared" si="9"/>
        <v>12.5</v>
      </c>
      <c r="H108" s="1161" t="s">
        <v>124</v>
      </c>
      <c r="I108" s="1099"/>
      <c r="J108" s="1099"/>
      <c r="K108" s="1095"/>
      <c r="L108" s="1095"/>
      <c r="M108" s="1095"/>
      <c r="N108" s="916"/>
      <c r="O108" s="1108"/>
      <c r="P108" s="1091"/>
      <c r="Q108" s="1091"/>
      <c r="R108" s="1091"/>
      <c r="S108" s="1091"/>
      <c r="T108" s="1203"/>
    </row>
    <row r="109" s="963" customFormat="1" ht="20.1" customHeight="1" spans="1:20">
      <c r="B109" s="1110"/>
      <c r="C109" s="1044">
        <v>25</v>
      </c>
      <c r="D109" s="1045">
        <v>19</v>
      </c>
      <c r="E109" s="1045">
        <v>19</v>
      </c>
      <c r="F109" s="1045">
        <v>19</v>
      </c>
      <c r="G109" s="1045">
        <v>19</v>
      </c>
      <c r="H109" s="1187" t="s">
        <v>226</v>
      </c>
      <c r="I109" s="1086" t="s">
        <v>76</v>
      </c>
      <c r="J109" s="1086" t="s">
        <v>92</v>
      </c>
      <c r="K109" s="1089" t="s">
        <v>88</v>
      </c>
      <c r="L109" s="1089" t="s">
        <v>132</v>
      </c>
      <c r="M109" s="1089" t="s">
        <v>90</v>
      </c>
      <c r="N109" s="1089" t="s">
        <v>121</v>
      </c>
      <c r="O109" s="1107" t="s">
        <v>184</v>
      </c>
      <c r="P109" s="1091"/>
      <c r="Q109" s="1091"/>
      <c r="R109" s="1091"/>
      <c r="S109" s="1091"/>
      <c r="T109" s="1203"/>
    </row>
    <row r="110" s="963" customFormat="1" ht="20.1" customHeight="1" spans="1:20">
      <c r="B110" s="1110"/>
      <c r="C110" s="1044">
        <v>25</v>
      </c>
      <c r="D110" s="1045">
        <v>17</v>
      </c>
      <c r="E110" s="1045">
        <v>17</v>
      </c>
      <c r="F110" s="1045">
        <v>17</v>
      </c>
      <c r="G110" s="1045">
        <v>17</v>
      </c>
      <c r="H110" s="1089" t="s">
        <v>97</v>
      </c>
      <c r="I110" s="1093"/>
      <c r="J110" s="1093"/>
      <c r="K110" s="1095"/>
      <c r="L110" s="1095"/>
      <c r="M110" s="1095"/>
      <c r="N110" s="1095"/>
      <c r="O110" s="1108"/>
      <c r="P110" s="1091"/>
      <c r="Q110" s="1091"/>
      <c r="R110" s="1091"/>
      <c r="S110" s="1091"/>
      <c r="T110" s="1203"/>
    </row>
    <row r="111" s="963" customFormat="1" ht="20.1" customHeight="1" spans="1:20">
      <c r="B111" s="1110"/>
      <c r="C111" s="1044" t="s">
        <v>76</v>
      </c>
      <c r="D111" s="1044" t="s">
        <v>76</v>
      </c>
      <c r="E111" s="1045">
        <v>16</v>
      </c>
      <c r="F111" s="1045">
        <v>16</v>
      </c>
      <c r="G111" s="1045">
        <v>16</v>
      </c>
      <c r="H111" s="1187" t="s">
        <v>227</v>
      </c>
      <c r="I111" s="1093"/>
      <c r="J111" s="1093"/>
      <c r="K111" s="1095"/>
      <c r="L111" s="1095"/>
      <c r="M111" s="1095"/>
      <c r="N111" s="1095"/>
      <c r="O111" s="1108"/>
      <c r="P111" s="1091"/>
      <c r="Q111" s="1091"/>
      <c r="R111" s="1091"/>
      <c r="S111" s="1091"/>
    </row>
    <row r="112" s="963" customFormat="1" ht="20.1" customHeight="1" spans="1:20">
      <c r="B112" s="1110"/>
      <c r="C112" s="1057" t="s">
        <v>76</v>
      </c>
      <c r="D112" s="1057" t="s">
        <v>76</v>
      </c>
      <c r="E112" s="1045">
        <v>15</v>
      </c>
      <c r="F112" s="1045">
        <v>15</v>
      </c>
      <c r="G112" s="1045">
        <v>15</v>
      </c>
      <c r="H112" s="1089" t="s">
        <v>228</v>
      </c>
      <c r="I112" s="1093"/>
      <c r="J112" s="1093"/>
      <c r="K112" s="1095"/>
      <c r="L112" s="1095"/>
      <c r="M112" s="1095"/>
      <c r="N112" s="1095"/>
      <c r="O112" s="1108"/>
      <c r="P112" s="1091"/>
      <c r="Q112" s="1091"/>
      <c r="R112" s="1091"/>
      <c r="S112" s="1091"/>
    </row>
    <row r="113" s="963" customFormat="1" ht="20.1" customHeight="1" spans="2:20">
      <c r="B113" s="1110"/>
      <c r="C113" s="1040">
        <v>38</v>
      </c>
      <c r="D113" s="1045">
        <v>18</v>
      </c>
      <c r="E113" s="1045">
        <v>18</v>
      </c>
      <c r="F113" s="1045">
        <v>18</v>
      </c>
      <c r="G113" s="1045">
        <v>18</v>
      </c>
      <c r="H113" s="911" t="s">
        <v>229</v>
      </c>
      <c r="I113" s="911" t="s">
        <v>67</v>
      </c>
      <c r="J113" s="1089" t="s">
        <v>230</v>
      </c>
      <c r="K113" s="1095"/>
      <c r="L113" s="1095"/>
      <c r="M113" s="1095"/>
      <c r="N113" s="1095"/>
      <c r="O113" s="1108"/>
      <c r="P113" s="1091"/>
      <c r="Q113" s="1091"/>
      <c r="R113" s="1091"/>
      <c r="S113" s="1091"/>
    </row>
    <row r="114" s="963" customFormat="1" ht="20.1" customHeight="1" spans="2:20">
      <c r="B114" s="1110"/>
      <c r="C114" s="1040">
        <v>38</v>
      </c>
      <c r="D114" s="1045">
        <v>19</v>
      </c>
      <c r="E114" s="1045">
        <v>19</v>
      </c>
      <c r="F114" s="1045">
        <v>19</v>
      </c>
      <c r="G114" s="1045">
        <v>19</v>
      </c>
      <c r="H114" s="911" t="s">
        <v>231</v>
      </c>
      <c r="I114" s="911" t="s">
        <v>67</v>
      </c>
      <c r="J114" s="916"/>
      <c r="K114" s="916"/>
      <c r="L114" s="916"/>
      <c r="M114" s="916"/>
      <c r="N114" s="916"/>
      <c r="O114" s="1032" t="s">
        <v>76</v>
      </c>
      <c r="P114" s="1091"/>
      <c r="Q114" s="1091"/>
      <c r="R114" s="1091"/>
      <c r="S114" s="1091"/>
    </row>
    <row r="115" s="963" customFormat="1" ht="20.1" customHeight="1" spans="2:20">
      <c r="B115" s="1204" t="s">
        <v>232</v>
      </c>
      <c r="C115" s="1204"/>
      <c r="D115" s="1204"/>
      <c r="E115" s="1204"/>
      <c r="F115" s="1204"/>
      <c r="G115" s="1204"/>
      <c r="H115" s="1204"/>
      <c r="I115" s="1204"/>
      <c r="J115" s="1204"/>
      <c r="K115" s="1204"/>
      <c r="L115" s="1204"/>
      <c r="M115" s="1204"/>
      <c r="N115" s="1204"/>
      <c r="O115" s="1204"/>
      <c r="P115" s="1091"/>
      <c r="Q115" s="1091"/>
      <c r="R115" s="1091"/>
      <c r="S115" s="1091"/>
    </row>
    <row r="116" s="961" customFormat="1" ht="20.1" customHeight="1" spans="2:20">
      <c r="B116" s="1205" t="s">
        <v>233</v>
      </c>
      <c r="C116" s="1205"/>
      <c r="D116" s="1205"/>
      <c r="E116" s="1205"/>
      <c r="F116" s="1205"/>
      <c r="G116" s="1205"/>
      <c r="H116" s="1205"/>
      <c r="I116" s="1205"/>
      <c r="J116" s="1205"/>
      <c r="K116" s="1205"/>
      <c r="L116" s="1205"/>
      <c r="M116" s="1205"/>
      <c r="N116" s="1205"/>
      <c r="O116" s="1205"/>
      <c r="P116" s="1091"/>
      <c r="Q116" s="1091"/>
      <c r="R116" s="1091"/>
      <c r="S116" s="1091"/>
    </row>
    <row r="117" s="961" customFormat="1" ht="20.1" customHeight="1" spans="2:20">
      <c r="B117" s="1205" t="s">
        <v>234</v>
      </c>
      <c r="C117" s="1205"/>
      <c r="D117" s="1205"/>
      <c r="E117" s="1205"/>
      <c r="F117" s="1205"/>
      <c r="G117" s="1205"/>
      <c r="H117" s="1205"/>
      <c r="I117" s="1205"/>
      <c r="J117" s="1205"/>
      <c r="K117" s="1205"/>
      <c r="L117" s="1205"/>
      <c r="M117" s="1205"/>
      <c r="N117" s="1205"/>
      <c r="O117" s="1205"/>
      <c r="P117" s="1091"/>
      <c r="Q117" s="1091"/>
      <c r="R117" s="1091"/>
      <c r="S117" s="1091"/>
    </row>
    <row r="118" s="961" customFormat="1" ht="20.1" customHeight="1" spans="2:20">
      <c r="B118" s="1081" t="s">
        <v>235</v>
      </c>
      <c r="C118" s="1206">
        <v>17</v>
      </c>
      <c r="D118" s="1133">
        <v>11.5</v>
      </c>
      <c r="E118" s="1133">
        <f>D118-1</f>
        <v>10.5</v>
      </c>
      <c r="F118" s="1133">
        <f t="shared" ref="F118:G118" si="10">E118-1</f>
        <v>9.5</v>
      </c>
      <c r="G118" s="1133">
        <f t="shared" si="10"/>
        <v>8.5</v>
      </c>
      <c r="H118" s="1037" t="s">
        <v>236</v>
      </c>
      <c r="I118" s="913" t="s">
        <v>119</v>
      </c>
      <c r="J118" s="1086" t="s">
        <v>120</v>
      </c>
      <c r="K118" s="1094" t="s">
        <v>93</v>
      </c>
      <c r="L118" s="1086" t="s">
        <v>94</v>
      </c>
      <c r="M118" s="1086" t="s">
        <v>95</v>
      </c>
      <c r="N118" s="1167" t="s">
        <v>113</v>
      </c>
      <c r="O118" s="1107" t="s">
        <v>209</v>
      </c>
      <c r="P118" s="1091"/>
      <c r="Q118" s="1091"/>
      <c r="R118" s="1091"/>
      <c r="S118" s="1091"/>
    </row>
    <row r="119" s="961" customFormat="1" ht="20.1" customHeight="1" spans="2:20">
      <c r="B119" s="1081"/>
      <c r="C119" s="1044" t="s">
        <v>76</v>
      </c>
      <c r="D119" s="1045" t="s">
        <v>76</v>
      </c>
      <c r="E119" s="1133">
        <v>8.7</v>
      </c>
      <c r="F119" s="1133">
        <f>E119-1</f>
        <v>7.7</v>
      </c>
      <c r="G119" s="1133">
        <f>F119-1</f>
        <v>6.7</v>
      </c>
      <c r="H119" s="1036" t="s">
        <v>237</v>
      </c>
      <c r="I119" s="913"/>
      <c r="J119" s="1093"/>
      <c r="K119" s="1100"/>
      <c r="L119" s="1093"/>
      <c r="M119" s="1093"/>
      <c r="N119" s="1186"/>
      <c r="O119" s="1108"/>
      <c r="P119" s="1091"/>
      <c r="Q119" s="1091"/>
      <c r="R119" s="1091"/>
      <c r="S119" s="1091"/>
    </row>
    <row r="120" s="961" customFormat="1" ht="20.1" customHeight="1" spans="2:20">
      <c r="B120" s="1081"/>
      <c r="C120" s="1207" t="s">
        <v>238</v>
      </c>
      <c r="D120" s="1208"/>
      <c r="E120" s="1208"/>
      <c r="F120" s="1208"/>
      <c r="G120" s="1044"/>
      <c r="H120" s="1037" t="s">
        <v>236</v>
      </c>
      <c r="I120" s="913"/>
      <c r="J120" s="1099"/>
      <c r="K120" s="1136"/>
      <c r="L120" s="1099"/>
      <c r="M120" s="1099"/>
      <c r="N120" s="1186"/>
      <c r="O120" s="1197"/>
      <c r="P120" s="1091"/>
      <c r="Q120" s="1091"/>
      <c r="R120" s="1091"/>
      <c r="S120" s="1091"/>
    </row>
    <row r="121" s="961" customFormat="1" ht="20.1" customHeight="1" spans="2:20">
      <c r="B121" s="1081"/>
      <c r="C121" s="1044">
        <v>30</v>
      </c>
      <c r="D121" s="1045">
        <v>19</v>
      </c>
      <c r="E121" s="1133">
        <v>18</v>
      </c>
      <c r="F121" s="1133">
        <v>18</v>
      </c>
      <c r="G121" s="1133">
        <v>17</v>
      </c>
      <c r="H121" s="1074" t="s">
        <v>239</v>
      </c>
      <c r="I121" s="1093" t="s">
        <v>240</v>
      </c>
      <c r="J121" s="1086" t="s">
        <v>131</v>
      </c>
      <c r="K121" s="911" t="s">
        <v>105</v>
      </c>
      <c r="L121" s="911" t="s">
        <v>106</v>
      </c>
      <c r="M121" s="913" t="s">
        <v>107</v>
      </c>
      <c r="N121" s="1092" t="s">
        <v>137</v>
      </c>
      <c r="O121" s="1032" t="s">
        <v>76</v>
      </c>
      <c r="P121" s="1091"/>
      <c r="Q121" s="1091"/>
      <c r="R121" s="1091"/>
      <c r="S121" s="1091"/>
      <c r="T121" s="1091"/>
    </row>
    <row r="122" s="961" customFormat="1" ht="20.1" customHeight="1" spans="2:20">
      <c r="B122" s="1081"/>
      <c r="C122" s="1057" t="s">
        <v>76</v>
      </c>
      <c r="D122" s="1161">
        <v>16</v>
      </c>
      <c r="E122" s="1161">
        <v>16</v>
      </c>
      <c r="F122" s="1161">
        <v>15</v>
      </c>
      <c r="G122" s="1161">
        <v>13</v>
      </c>
      <c r="H122" s="911" t="s">
        <v>241</v>
      </c>
      <c r="I122" s="913" t="s">
        <v>111</v>
      </c>
      <c r="J122" s="913" t="s">
        <v>131</v>
      </c>
      <c r="K122" s="911" t="s">
        <v>105</v>
      </c>
      <c r="L122" s="911" t="s">
        <v>106</v>
      </c>
      <c r="M122" s="913" t="s">
        <v>107</v>
      </c>
      <c r="N122" s="1167" t="s">
        <v>137</v>
      </c>
      <c r="O122" s="1032" t="s">
        <v>109</v>
      </c>
      <c r="P122" s="1091"/>
      <c r="Q122" s="1091"/>
      <c r="R122" s="1091"/>
      <c r="S122" s="1091"/>
      <c r="T122" s="1091"/>
    </row>
    <row r="123" s="961" customFormat="1" ht="20.1" customHeight="1" spans="2:20">
      <c r="B123" s="1081"/>
      <c r="C123" s="1057">
        <v>28</v>
      </c>
      <c r="D123" s="1161">
        <v>16</v>
      </c>
      <c r="E123" s="1161">
        <v>16</v>
      </c>
      <c r="F123" s="1161">
        <v>15</v>
      </c>
      <c r="G123" s="1161">
        <v>15</v>
      </c>
      <c r="H123" s="911" t="s">
        <v>242</v>
      </c>
      <c r="I123" s="1209" t="s">
        <v>67</v>
      </c>
      <c r="J123" s="1099" t="s">
        <v>92</v>
      </c>
      <c r="K123" s="1210" t="s">
        <v>88</v>
      </c>
      <c r="L123" s="1211" t="s">
        <v>132</v>
      </c>
      <c r="M123" s="1211" t="s">
        <v>90</v>
      </c>
      <c r="N123" s="1186"/>
      <c r="O123" s="1108"/>
      <c r="P123" s="1091"/>
      <c r="Q123" s="1091"/>
      <c r="R123" s="1091"/>
      <c r="S123" s="1091"/>
      <c r="T123" s="1091"/>
    </row>
    <row r="124" s="961" customFormat="1" ht="20.1" customHeight="1" spans="2:20">
      <c r="B124" s="1081"/>
      <c r="C124" s="1044">
        <v>25</v>
      </c>
      <c r="D124" s="1045">
        <v>14.5</v>
      </c>
      <c r="E124" s="1045">
        <v>14.5</v>
      </c>
      <c r="F124" s="1045">
        <v>14.5</v>
      </c>
      <c r="G124" s="1045">
        <v>14.5</v>
      </c>
      <c r="H124" s="1178" t="s">
        <v>243</v>
      </c>
      <c r="I124" s="1212" t="s">
        <v>67</v>
      </c>
      <c r="J124" s="1213" t="s">
        <v>68</v>
      </c>
      <c r="K124" s="1214" t="s">
        <v>88</v>
      </c>
      <c r="L124" s="1178" t="s">
        <v>132</v>
      </c>
      <c r="M124" s="1178" t="s">
        <v>90</v>
      </c>
      <c r="N124" s="1186"/>
      <c r="O124" s="1108"/>
      <c r="P124" s="1091"/>
      <c r="Q124" s="1091"/>
      <c r="R124" s="1091"/>
      <c r="S124" s="1091"/>
      <c r="T124" s="1091"/>
    </row>
    <row r="125" s="961" customFormat="1" ht="20.1" customHeight="1" spans="2:20">
      <c r="B125" s="1081"/>
      <c r="C125" s="1044">
        <v>25</v>
      </c>
      <c r="D125" s="1045">
        <v>14</v>
      </c>
      <c r="E125" s="1045">
        <v>14</v>
      </c>
      <c r="F125" s="1045">
        <v>14</v>
      </c>
      <c r="G125" s="1045">
        <v>14</v>
      </c>
      <c r="H125" s="1178" t="s">
        <v>244</v>
      </c>
      <c r="I125" s="1215"/>
      <c r="J125" s="1213"/>
      <c r="K125" s="1214"/>
      <c r="L125" s="1178"/>
      <c r="M125" s="1178"/>
      <c r="N125" s="1186"/>
      <c r="O125" s="1197"/>
      <c r="P125" s="1091"/>
      <c r="Q125" s="1091"/>
      <c r="R125" s="1091"/>
      <c r="S125" s="1091"/>
      <c r="T125" s="1091"/>
    </row>
    <row r="126" s="961" customFormat="1" ht="20.1" customHeight="1" spans="2:20">
      <c r="B126" s="1081"/>
      <c r="C126" s="1045">
        <v>22</v>
      </c>
      <c r="D126" s="1045">
        <v>18.5</v>
      </c>
      <c r="E126" s="1045">
        <v>18.5</v>
      </c>
      <c r="F126" s="1045">
        <v>18.5</v>
      </c>
      <c r="G126" s="1045">
        <v>18.5</v>
      </c>
      <c r="H126" s="1178" t="s">
        <v>245</v>
      </c>
      <c r="I126" s="1216"/>
      <c r="J126" s="1213" t="s">
        <v>92</v>
      </c>
      <c r="K126" s="1191" t="s">
        <v>112</v>
      </c>
      <c r="L126" s="1032" t="s">
        <v>70</v>
      </c>
      <c r="M126" s="1032" t="s">
        <v>71</v>
      </c>
      <c r="N126" s="1075"/>
      <c r="O126" s="1032"/>
      <c r="P126" s="1091"/>
      <c r="Q126" s="1091"/>
      <c r="R126" s="1091"/>
      <c r="S126" s="1091"/>
      <c r="T126" s="1091"/>
    </row>
    <row r="127" s="963" customFormat="1" ht="20.1" customHeight="1" spans="2:20">
      <c r="B127" s="1217"/>
      <c r="H127" s="1158"/>
      <c r="I127" s="1069"/>
      <c r="J127" s="1069"/>
      <c r="K127" s="1069"/>
      <c r="L127" s="1069"/>
      <c r="M127" s="1069"/>
      <c r="N127" s="1069"/>
      <c r="O127" s="1071"/>
      <c r="P127" s="1091"/>
      <c r="Q127" s="1091"/>
      <c r="R127" s="1091"/>
      <c r="S127" s="1091"/>
      <c r="T127" s="1091"/>
    </row>
    <row r="128" s="963" customFormat="1" ht="20.1" customHeight="1" spans="2:20">
      <c r="B128" s="1110" t="s">
        <v>246</v>
      </c>
      <c r="C128" s="1177">
        <v>6</v>
      </c>
      <c r="D128" s="1161">
        <v>5</v>
      </c>
      <c r="E128" s="1161">
        <v>4</v>
      </c>
      <c r="F128" s="1161">
        <v>4</v>
      </c>
      <c r="G128" s="1161">
        <v>4</v>
      </c>
      <c r="H128" s="1032" t="s">
        <v>247</v>
      </c>
      <c r="I128" s="911" t="s">
        <v>67</v>
      </c>
      <c r="J128" s="913" t="s">
        <v>68</v>
      </c>
      <c r="K128" s="1191" t="s">
        <v>112</v>
      </c>
      <c r="L128" s="1032" t="s">
        <v>70</v>
      </c>
      <c r="M128" s="1032" t="s">
        <v>71</v>
      </c>
      <c r="N128" s="1218" t="s">
        <v>145</v>
      </c>
      <c r="O128" s="1032" t="s">
        <v>184</v>
      </c>
      <c r="P128" s="1091"/>
      <c r="Q128" s="1091"/>
      <c r="R128" s="1091"/>
      <c r="S128" s="1091"/>
      <c r="T128" s="1091"/>
    </row>
    <row r="129" s="963" customFormat="1" ht="25.5" customHeight="1" spans="2:20">
      <c r="B129" s="1217"/>
      <c r="H129" s="1158"/>
      <c r="I129" s="1069"/>
      <c r="J129" s="1069"/>
      <c r="K129" s="1069"/>
      <c r="L129" s="1069"/>
      <c r="M129" s="1069"/>
      <c r="N129" s="1069"/>
      <c r="O129" s="1071"/>
      <c r="P129" s="1091"/>
      <c r="Q129" s="1091"/>
      <c r="R129" s="1091"/>
      <c r="S129" s="1091"/>
      <c r="T129" s="1091"/>
    </row>
    <row r="130" s="963" customFormat="1" ht="20.1" customHeight="1" spans="2:20">
      <c r="B130" s="1110" t="s">
        <v>248</v>
      </c>
      <c r="C130" s="1177">
        <v>13</v>
      </c>
      <c r="D130" s="1161">
        <v>9</v>
      </c>
      <c r="E130" s="1161">
        <v>8</v>
      </c>
      <c r="F130" s="1161">
        <v>8</v>
      </c>
      <c r="G130" s="1161">
        <v>8</v>
      </c>
      <c r="H130" s="911" t="s">
        <v>247</v>
      </c>
      <c r="I130" s="911" t="s">
        <v>67</v>
      </c>
      <c r="J130" s="913" t="s">
        <v>68</v>
      </c>
      <c r="K130" s="1191" t="s">
        <v>112</v>
      </c>
      <c r="L130" s="1032" t="s">
        <v>70</v>
      </c>
      <c r="M130" s="1032" t="s">
        <v>71</v>
      </c>
      <c r="N130" s="1218" t="s">
        <v>145</v>
      </c>
      <c r="O130" s="1032" t="s">
        <v>184</v>
      </c>
      <c r="P130" s="1091"/>
      <c r="Q130" s="1091"/>
      <c r="R130" s="1091"/>
      <c r="S130" s="1091"/>
    </row>
    <row r="131" s="963" customFormat="1" ht="20.1" customHeight="1" spans="2:20">
      <c r="B131" s="1217"/>
      <c r="H131" s="1158"/>
      <c r="I131" s="1069"/>
      <c r="J131" s="1069"/>
      <c r="K131" s="1069"/>
      <c r="L131" s="1069"/>
      <c r="M131" s="1069"/>
      <c r="N131" s="1069"/>
      <c r="O131" s="1071"/>
      <c r="P131" s="1091"/>
      <c r="Q131" s="1091"/>
      <c r="R131" s="1091"/>
      <c r="S131" s="1091"/>
    </row>
    <row r="132" s="963" customFormat="1" ht="20.1" customHeight="1" spans="2:20">
      <c r="B132" s="1024" t="s">
        <v>169</v>
      </c>
      <c r="C132" s="1177" t="s">
        <v>76</v>
      </c>
      <c r="D132" s="1161">
        <v>16</v>
      </c>
      <c r="E132" s="1161">
        <v>16</v>
      </c>
      <c r="F132" s="1161">
        <v>15</v>
      </c>
      <c r="G132" s="1161">
        <v>13</v>
      </c>
      <c r="H132" s="911" t="s">
        <v>249</v>
      </c>
      <c r="I132" s="913" t="s">
        <v>80</v>
      </c>
      <c r="J132" s="913" t="s">
        <v>131</v>
      </c>
      <c r="K132" s="911" t="s">
        <v>105</v>
      </c>
      <c r="L132" s="911" t="s">
        <v>106</v>
      </c>
      <c r="M132" s="911" t="s">
        <v>107</v>
      </c>
      <c r="N132" s="911" t="s">
        <v>211</v>
      </c>
      <c r="O132" s="1032" t="s">
        <v>109</v>
      </c>
      <c r="P132" s="1091"/>
      <c r="Q132" s="1091"/>
      <c r="R132" s="1091"/>
      <c r="S132" s="1091"/>
    </row>
    <row r="133" s="963" customFormat="1" ht="20.1" customHeight="1" spans="2:20">
      <c r="B133" s="1041"/>
      <c r="C133" s="1177">
        <v>7</v>
      </c>
      <c r="D133" s="1161">
        <v>6</v>
      </c>
      <c r="E133" s="1161">
        <v>6</v>
      </c>
      <c r="F133" s="1161">
        <v>6</v>
      </c>
      <c r="G133" s="1161">
        <v>6</v>
      </c>
      <c r="H133" s="911" t="s">
        <v>250</v>
      </c>
      <c r="I133" s="911" t="s">
        <v>67</v>
      </c>
      <c r="J133" s="911" t="s">
        <v>144</v>
      </c>
      <c r="K133" s="1219" t="s">
        <v>112</v>
      </c>
      <c r="L133" s="911" t="s">
        <v>70</v>
      </c>
      <c r="M133" s="911" t="s">
        <v>71</v>
      </c>
      <c r="N133" s="911" t="s">
        <v>211</v>
      </c>
      <c r="O133" s="911" t="s">
        <v>73</v>
      </c>
      <c r="P133" s="1091"/>
      <c r="Q133" s="1091"/>
      <c r="R133" s="1091"/>
      <c r="S133" s="1091"/>
    </row>
    <row r="134" s="963" customFormat="1" ht="20.1" customHeight="1" spans="2:20">
      <c r="B134" s="1198"/>
      <c r="C134" s="1220"/>
      <c r="D134" s="1220"/>
      <c r="E134" s="1221"/>
      <c r="F134" s="1221"/>
      <c r="G134" s="1221"/>
      <c r="H134" s="1158"/>
      <c r="I134" s="1069"/>
      <c r="J134" s="1069"/>
      <c r="K134" s="995"/>
      <c r="L134" s="995"/>
      <c r="M134" s="995"/>
      <c r="N134" s="995"/>
      <c r="O134" s="1071"/>
      <c r="P134" s="1091"/>
      <c r="Q134" s="1091"/>
      <c r="R134" s="1091"/>
      <c r="S134" s="1091"/>
    </row>
    <row r="135" s="963" customFormat="1" ht="20.1" customHeight="1" spans="2:20">
      <c r="B135" s="1110" t="s">
        <v>251</v>
      </c>
      <c r="C135" s="1177">
        <v>18</v>
      </c>
      <c r="D135" s="1161">
        <v>15</v>
      </c>
      <c r="E135" s="1161">
        <v>15</v>
      </c>
      <c r="F135" s="1161">
        <v>15</v>
      </c>
      <c r="G135" s="1161">
        <v>15</v>
      </c>
      <c r="H135" s="911" t="s">
        <v>252</v>
      </c>
      <c r="I135" s="911" t="s">
        <v>67</v>
      </c>
      <c r="J135" s="913" t="s">
        <v>68</v>
      </c>
      <c r="K135" s="1191" t="s">
        <v>112</v>
      </c>
      <c r="L135" s="1032" t="s">
        <v>70</v>
      </c>
      <c r="M135" s="1032" t="s">
        <v>71</v>
      </c>
      <c r="N135" s="1218" t="s">
        <v>145</v>
      </c>
      <c r="O135" s="1032" t="s">
        <v>184</v>
      </c>
      <c r="P135" s="1091"/>
      <c r="Q135" s="1091"/>
      <c r="R135" s="1091"/>
      <c r="S135" s="1091"/>
    </row>
    <row r="136" s="963" customFormat="1" ht="20.1" customHeight="1" spans="2:20">
      <c r="B136" s="1198"/>
      <c r="C136" s="1220"/>
      <c r="D136" s="1220"/>
      <c r="E136" s="1221"/>
      <c r="F136" s="1221"/>
      <c r="G136" s="1221"/>
      <c r="H136" s="1158"/>
      <c r="I136" s="1069"/>
      <c r="J136" s="1069"/>
      <c r="K136" s="995"/>
      <c r="L136" s="995"/>
      <c r="M136" s="995"/>
      <c r="N136" s="995"/>
      <c r="O136" s="1071"/>
      <c r="P136" s="1091"/>
      <c r="Q136" s="1091"/>
      <c r="R136" s="1091"/>
      <c r="S136" s="1091"/>
    </row>
    <row r="137" s="961" customFormat="1" ht="20.1" customHeight="1" spans="2:20">
      <c r="B137" s="1110" t="s">
        <v>253</v>
      </c>
      <c r="C137" s="273">
        <v>30</v>
      </c>
      <c r="D137" s="273">
        <v>17.5</v>
      </c>
      <c r="E137" s="273">
        <v>17.5</v>
      </c>
      <c r="F137" s="273">
        <v>17.5</v>
      </c>
      <c r="G137" s="273">
        <v>17.5</v>
      </c>
      <c r="H137" s="1046" t="s">
        <v>254</v>
      </c>
      <c r="I137" s="913" t="s">
        <v>65</v>
      </c>
      <c r="J137" s="1086" t="s">
        <v>120</v>
      </c>
      <c r="K137" s="1214" t="s">
        <v>88</v>
      </c>
      <c r="L137" s="1178" t="s">
        <v>132</v>
      </c>
      <c r="M137" s="1178" t="s">
        <v>90</v>
      </c>
      <c r="N137" s="1222" t="s">
        <v>137</v>
      </c>
      <c r="O137" s="1032"/>
      <c r="P137" s="1091"/>
      <c r="Q137" s="1091"/>
      <c r="R137" s="1091"/>
      <c r="S137" s="1091"/>
    </row>
    <row r="138" s="961" customFormat="1" ht="20.1" customHeight="1" spans="2:20">
      <c r="B138" s="1110"/>
      <c r="C138" s="273">
        <v>23</v>
      </c>
      <c r="D138" s="273">
        <v>17</v>
      </c>
      <c r="E138" s="273">
        <v>17</v>
      </c>
      <c r="F138" s="273">
        <v>17</v>
      </c>
      <c r="G138" s="273">
        <v>16.5</v>
      </c>
      <c r="H138" s="1223" t="s">
        <v>255</v>
      </c>
      <c r="I138" s="913" t="s">
        <v>65</v>
      </c>
      <c r="J138" s="1093"/>
      <c r="K138" s="1214"/>
      <c r="L138" s="1178"/>
      <c r="M138" s="1178"/>
      <c r="N138" s="1224"/>
      <c r="O138" s="1032"/>
      <c r="P138" s="1091"/>
      <c r="Q138" s="1091"/>
      <c r="R138" s="1091"/>
      <c r="S138" s="1091"/>
    </row>
    <row r="139" s="961" customFormat="1" ht="20.1" customHeight="1" spans="2:20">
      <c r="B139" s="1110"/>
      <c r="C139" s="273" t="s">
        <v>76</v>
      </c>
      <c r="D139" s="273" t="s">
        <v>76</v>
      </c>
      <c r="E139" s="273">
        <v>16</v>
      </c>
      <c r="F139" s="273">
        <v>16</v>
      </c>
      <c r="G139" s="273">
        <v>16</v>
      </c>
      <c r="H139" s="1223" t="s">
        <v>256</v>
      </c>
      <c r="I139" s="913"/>
      <c r="J139" s="1093"/>
      <c r="K139" s="1214"/>
      <c r="L139" s="1178"/>
      <c r="M139" s="1178"/>
      <c r="N139" s="1224"/>
      <c r="O139" s="1032"/>
      <c r="P139" s="1091"/>
      <c r="Q139" s="1091"/>
      <c r="R139" s="1091"/>
      <c r="S139" s="1091"/>
    </row>
    <row r="140" s="961" customFormat="1" ht="20.1" customHeight="1" spans="2:20">
      <c r="B140" s="1110"/>
      <c r="C140" s="273" t="s">
        <v>76</v>
      </c>
      <c r="D140" s="273" t="s">
        <v>76</v>
      </c>
      <c r="E140" s="273">
        <v>15</v>
      </c>
      <c r="F140" s="273">
        <v>15</v>
      </c>
      <c r="G140" s="273">
        <v>15</v>
      </c>
      <c r="H140" s="1223" t="s">
        <v>257</v>
      </c>
      <c r="I140" s="913" t="s">
        <v>65</v>
      </c>
      <c r="J140" s="1099"/>
      <c r="K140" s="1214"/>
      <c r="L140" s="1178"/>
      <c r="M140" s="1178"/>
      <c r="N140" s="1224"/>
      <c r="O140" s="1032"/>
      <c r="P140" s="1091"/>
      <c r="Q140" s="1091"/>
      <c r="R140" s="1091"/>
      <c r="S140" s="1091"/>
    </row>
    <row r="141" s="961" customFormat="1" ht="20.1" customHeight="1" spans="2:20">
      <c r="B141" s="1110"/>
      <c r="C141" s="273"/>
      <c r="D141" s="1133">
        <v>23</v>
      </c>
      <c r="E141" s="1045">
        <v>23</v>
      </c>
      <c r="F141" s="1045">
        <v>23</v>
      </c>
      <c r="G141" s="1045">
        <v>23</v>
      </c>
      <c r="H141" s="1211" t="s">
        <v>258</v>
      </c>
      <c r="I141" s="913"/>
      <c r="J141" s="1099"/>
      <c r="K141" s="1214"/>
      <c r="L141" s="1178"/>
      <c r="M141" s="1178"/>
      <c r="N141" s="1224"/>
      <c r="O141" s="1032"/>
      <c r="P141" s="1091"/>
      <c r="Q141" s="1091"/>
      <c r="R141" s="1091"/>
      <c r="S141" s="1091"/>
    </row>
    <row r="142" s="963" customFormat="1" ht="19.5" customHeight="1" spans="2:20">
      <c r="B142" s="1110"/>
      <c r="C142" s="273" t="s">
        <v>76</v>
      </c>
      <c r="D142" s="1133">
        <v>22</v>
      </c>
      <c r="E142" s="1045">
        <v>22</v>
      </c>
      <c r="F142" s="1045">
        <v>22</v>
      </c>
      <c r="G142" s="1045">
        <v>22</v>
      </c>
      <c r="H142" s="1211" t="s">
        <v>259</v>
      </c>
      <c r="I142" s="913" t="s">
        <v>260</v>
      </c>
      <c r="J142" s="1160" t="s">
        <v>195</v>
      </c>
      <c r="K142" s="1214"/>
      <c r="L142" s="1178"/>
      <c r="M142" s="1178"/>
      <c r="N142" s="1225"/>
      <c r="O142" s="1032"/>
      <c r="P142" s="1091"/>
      <c r="Q142" s="1091"/>
      <c r="R142" s="1091"/>
      <c r="S142" s="1091"/>
    </row>
    <row r="143" s="963" customFormat="1" ht="20.1" customHeight="1" spans="2:20">
      <c r="B143" s="1110"/>
      <c r="C143" s="1226">
        <v>17</v>
      </c>
      <c r="D143" s="1226">
        <v>14</v>
      </c>
      <c r="E143" s="1226">
        <v>14</v>
      </c>
      <c r="F143" s="1226">
        <v>14</v>
      </c>
      <c r="G143" s="1226">
        <v>14</v>
      </c>
      <c r="H143" s="1096" t="s">
        <v>261</v>
      </c>
      <c r="I143" s="1185" t="s">
        <v>67</v>
      </c>
      <c r="J143" s="1107" t="s">
        <v>195</v>
      </c>
      <c r="K143" s="1227" t="s">
        <v>112</v>
      </c>
      <c r="L143" s="1107" t="s">
        <v>70</v>
      </c>
      <c r="M143" s="1107" t="s">
        <v>71</v>
      </c>
      <c r="N143" s="1218" t="s">
        <v>145</v>
      </c>
      <c r="O143" s="1107" t="s">
        <v>184</v>
      </c>
      <c r="P143" s="1091"/>
      <c r="Q143" s="1091"/>
      <c r="R143" s="1091"/>
      <c r="S143" s="1091"/>
    </row>
    <row r="144" s="963" customFormat="1" ht="20.1" customHeight="1" spans="2:20">
      <c r="B144" s="1110"/>
      <c r="C144" s="1226">
        <v>17</v>
      </c>
      <c r="D144" s="1226">
        <v>13.5</v>
      </c>
      <c r="E144" s="1226">
        <v>13.5</v>
      </c>
      <c r="F144" s="1226">
        <v>13.5</v>
      </c>
      <c r="G144" s="1226">
        <v>13.5</v>
      </c>
      <c r="H144" s="1101" t="s">
        <v>262</v>
      </c>
      <c r="I144" s="1189"/>
      <c r="J144" s="1197"/>
      <c r="K144" s="1228"/>
      <c r="L144" s="1197"/>
      <c r="M144" s="1197"/>
      <c r="N144" s="1218" t="s">
        <v>137</v>
      </c>
      <c r="O144" s="1107" t="s">
        <v>76</v>
      </c>
      <c r="P144" s="1091"/>
      <c r="Q144" s="1091"/>
      <c r="R144" s="1091"/>
      <c r="S144" s="1091"/>
    </row>
    <row r="145" s="961" customFormat="1" ht="23.25" customHeight="1" spans="1:20">
      <c r="B145" s="1110"/>
      <c r="C145" s="1133">
        <v>15.5</v>
      </c>
      <c r="D145" s="1133">
        <v>10</v>
      </c>
      <c r="E145" s="1133">
        <f>D145-1</f>
        <v>9</v>
      </c>
      <c r="F145" s="1133">
        <f t="shared" ref="F145:F146" si="11">E145-1</f>
        <v>8</v>
      </c>
      <c r="G145" s="1133">
        <v>8</v>
      </c>
      <c r="H145" s="1107" t="s">
        <v>263</v>
      </c>
      <c r="I145" s="1107" t="s">
        <v>264</v>
      </c>
      <c r="J145" s="1107" t="s">
        <v>265</v>
      </c>
      <c r="K145" s="1094" t="s">
        <v>93</v>
      </c>
      <c r="L145" s="1086" t="s">
        <v>94</v>
      </c>
      <c r="M145" s="1086" t="s">
        <v>95</v>
      </c>
      <c r="N145" s="1222" t="s">
        <v>266</v>
      </c>
      <c r="O145" s="1107" t="s">
        <v>209</v>
      </c>
      <c r="P145" s="1091"/>
      <c r="Q145" s="1091"/>
      <c r="R145" s="1091"/>
      <c r="S145" s="1091"/>
    </row>
    <row r="146" s="961" customFormat="1" ht="23.25" customHeight="1" spans="1:20">
      <c r="B146" s="1110"/>
      <c r="C146" s="1045" t="s">
        <v>76</v>
      </c>
      <c r="D146" s="1045" t="s">
        <v>76</v>
      </c>
      <c r="E146" s="1133">
        <v>8</v>
      </c>
      <c r="F146" s="1133">
        <f t="shared" si="11"/>
        <v>7</v>
      </c>
      <c r="G146" s="1133">
        <f>F146-1</f>
        <v>6</v>
      </c>
      <c r="H146" s="1107" t="s">
        <v>237</v>
      </c>
      <c r="I146" s="1108"/>
      <c r="J146" s="1108"/>
      <c r="K146" s="1100"/>
      <c r="L146" s="1093"/>
      <c r="M146" s="1093"/>
      <c r="N146" s="1224"/>
      <c r="O146" s="1108"/>
      <c r="P146" s="1091"/>
      <c r="Q146" s="1091"/>
      <c r="R146" s="1091"/>
      <c r="S146" s="1091"/>
    </row>
    <row r="147" s="963" customFormat="1" ht="20.1" customHeight="1" spans="1:20">
      <c r="A147" s="1190"/>
      <c r="B147" s="1110"/>
      <c r="C147" s="1040" t="s">
        <v>76</v>
      </c>
      <c r="D147" s="1161">
        <v>16</v>
      </c>
      <c r="E147" s="1161">
        <v>16</v>
      </c>
      <c r="F147" s="1161">
        <v>15</v>
      </c>
      <c r="G147" s="1161">
        <v>10</v>
      </c>
      <c r="H147" s="911" t="s">
        <v>267</v>
      </c>
      <c r="I147" s="1032" t="s">
        <v>268</v>
      </c>
      <c r="J147" s="1032" t="s">
        <v>269</v>
      </c>
      <c r="K147" s="911" t="s">
        <v>105</v>
      </c>
      <c r="L147" s="911" t="s">
        <v>106</v>
      </c>
      <c r="M147" s="911" t="s">
        <v>270</v>
      </c>
      <c r="N147" s="1225"/>
      <c r="O147" s="1032" t="s">
        <v>109</v>
      </c>
      <c r="P147" s="1091"/>
      <c r="Q147" s="1091"/>
      <c r="R147" s="1091"/>
      <c r="S147" s="1091"/>
    </row>
    <row r="148" s="963" customFormat="1" ht="20.1" customHeight="1" spans="1:20">
      <c r="B148" s="1229"/>
      <c r="C148" s="1230"/>
      <c r="D148" s="1230"/>
      <c r="E148" s="1231"/>
      <c r="F148" s="1231"/>
      <c r="G148" s="1231"/>
      <c r="H148" s="1232"/>
      <c r="I148" s="920"/>
      <c r="J148" s="920"/>
      <c r="K148" s="920"/>
      <c r="L148" s="1232"/>
      <c r="M148" s="1232"/>
      <c r="N148" s="920"/>
      <c r="O148" s="1071"/>
      <c r="P148" s="1091"/>
      <c r="Q148" s="1091"/>
      <c r="R148" s="1091"/>
      <c r="S148" s="1091"/>
      <c r="T148" s="1091"/>
    </row>
    <row r="149" s="963" customFormat="1" ht="20.1" customHeight="1" spans="1:20">
      <c r="B149" s="1110" t="s">
        <v>271</v>
      </c>
      <c r="C149" s="1233">
        <v>36</v>
      </c>
      <c r="D149" s="1040">
        <v>28</v>
      </c>
      <c r="E149" s="1040">
        <v>28</v>
      </c>
      <c r="F149" s="1040">
        <v>27</v>
      </c>
      <c r="G149" s="1040">
        <v>26</v>
      </c>
      <c r="H149" s="1032" t="s">
        <v>272</v>
      </c>
      <c r="I149" s="913" t="s">
        <v>130</v>
      </c>
      <c r="J149" s="913" t="s">
        <v>68</v>
      </c>
      <c r="K149" s="911" t="s">
        <v>105</v>
      </c>
      <c r="L149" s="911" t="s">
        <v>106</v>
      </c>
      <c r="M149" s="911" t="s">
        <v>107</v>
      </c>
      <c r="N149" s="1089" t="s">
        <v>273</v>
      </c>
      <c r="O149" s="1032" t="s">
        <v>222</v>
      </c>
      <c r="P149" s="1091"/>
      <c r="Q149" s="1091"/>
      <c r="R149" s="1091"/>
      <c r="S149" s="1091"/>
    </row>
    <row r="150" s="963" customFormat="1" ht="20.1" customHeight="1" spans="1:20">
      <c r="B150" s="1110"/>
      <c r="C150" s="1057" t="s">
        <v>76</v>
      </c>
      <c r="D150" s="1161">
        <v>17</v>
      </c>
      <c r="E150" s="1161">
        <v>17</v>
      </c>
      <c r="F150" s="1161">
        <v>15</v>
      </c>
      <c r="G150" s="1161">
        <v>11</v>
      </c>
      <c r="H150" s="911" t="s">
        <v>274</v>
      </c>
      <c r="I150" s="913" t="s">
        <v>111</v>
      </c>
      <c r="J150" s="913" t="s">
        <v>131</v>
      </c>
      <c r="K150" s="911"/>
      <c r="L150" s="911"/>
      <c r="M150" s="911"/>
      <c r="N150" s="1095"/>
      <c r="O150" s="1032" t="s">
        <v>109</v>
      </c>
      <c r="P150" s="1091"/>
      <c r="Q150" s="1091"/>
      <c r="R150" s="1091"/>
      <c r="S150" s="1091"/>
    </row>
    <row r="151" s="963" customFormat="1" ht="20.45" customHeight="1" spans="1:20">
      <c r="B151" s="1110"/>
      <c r="C151" s="273">
        <v>14</v>
      </c>
      <c r="D151" s="273">
        <v>8.5</v>
      </c>
      <c r="E151" s="273">
        <f>D151-1</f>
        <v>7.5</v>
      </c>
      <c r="F151" s="273">
        <f t="shared" ref="F151:G151" si="12">E151-1</f>
        <v>6.5</v>
      </c>
      <c r="G151" s="273">
        <f t="shared" si="12"/>
        <v>5.5</v>
      </c>
      <c r="H151" s="1032" t="s">
        <v>275</v>
      </c>
      <c r="I151" s="1086" t="s">
        <v>276</v>
      </c>
      <c r="J151" s="1086" t="s">
        <v>131</v>
      </c>
      <c r="K151" s="1094" t="s">
        <v>93</v>
      </c>
      <c r="L151" s="1086" t="s">
        <v>94</v>
      </c>
      <c r="M151" s="1086" t="s">
        <v>95</v>
      </c>
      <c r="N151" s="1089" t="s">
        <v>277</v>
      </c>
      <c r="O151" s="1032" t="s">
        <v>209</v>
      </c>
      <c r="P151" s="1091"/>
      <c r="Q151" s="1091"/>
      <c r="R151" s="1091"/>
      <c r="S151" s="1091"/>
    </row>
    <row r="152" s="963" customFormat="1" ht="24.95" customHeight="1" spans="1:20">
      <c r="B152" s="1110"/>
      <c r="C152" s="1040" t="s">
        <v>76</v>
      </c>
      <c r="D152" s="1040" t="s">
        <v>76</v>
      </c>
      <c r="E152" s="1040">
        <v>7</v>
      </c>
      <c r="F152" s="273">
        <f t="shared" ref="F152:G152" si="13">E152-1</f>
        <v>6</v>
      </c>
      <c r="G152" s="273">
        <f t="shared" si="13"/>
        <v>5</v>
      </c>
      <c r="H152" s="1032" t="s">
        <v>237</v>
      </c>
      <c r="I152" s="1099"/>
      <c r="J152" s="1099"/>
      <c r="K152" s="1136"/>
      <c r="L152" s="1099"/>
      <c r="M152" s="1099"/>
      <c r="N152" s="916"/>
      <c r="O152" s="1032" t="s">
        <v>209</v>
      </c>
      <c r="P152" s="1091"/>
      <c r="Q152" s="1091"/>
      <c r="R152" s="1091"/>
      <c r="S152" s="1091"/>
    </row>
    <row r="153" s="961" customFormat="1" ht="20.1" customHeight="1" spans="1:20">
      <c r="B153" s="1198"/>
      <c r="C153" s="1234"/>
      <c r="D153" s="1234"/>
      <c r="E153" s="1235"/>
      <c r="F153" s="1235"/>
      <c r="G153" s="1236"/>
      <c r="H153" s="1158" t="s">
        <v>278</v>
      </c>
      <c r="I153" s="1069"/>
      <c r="J153" s="995"/>
      <c r="K153" s="995"/>
      <c r="L153" s="995"/>
      <c r="M153" s="995"/>
      <c r="N153" s="995"/>
      <c r="O153" s="1071"/>
      <c r="P153" s="1091"/>
      <c r="Q153" s="1091"/>
      <c r="R153" s="1091"/>
      <c r="S153" s="1091"/>
    </row>
    <row r="154" s="966" customFormat="1" ht="20.1" customHeight="1" spans="1:20">
      <c r="B154" s="1110" t="s">
        <v>279</v>
      </c>
      <c r="C154" s="273">
        <v>23</v>
      </c>
      <c r="D154" s="273">
        <v>17.5</v>
      </c>
      <c r="E154" s="273">
        <f>D154-1</f>
        <v>16.5</v>
      </c>
      <c r="F154" s="273">
        <f t="shared" ref="F154:G154" si="14">E154-1</f>
        <v>15.5</v>
      </c>
      <c r="G154" s="273">
        <f t="shared" si="14"/>
        <v>14.5</v>
      </c>
      <c r="H154" s="1089" t="s">
        <v>280</v>
      </c>
      <c r="I154" s="1086" t="s">
        <v>119</v>
      </c>
      <c r="J154" s="1086" t="s">
        <v>120</v>
      </c>
      <c r="K154" s="1089" t="s">
        <v>93</v>
      </c>
      <c r="L154" s="1089" t="s">
        <v>94</v>
      </c>
      <c r="M154" s="1086" t="s">
        <v>95</v>
      </c>
      <c r="N154" s="1086" t="s">
        <v>281</v>
      </c>
      <c r="O154" s="1107" t="s">
        <v>209</v>
      </c>
      <c r="P154" s="1091"/>
      <c r="Q154" s="1091"/>
      <c r="R154" s="1091"/>
      <c r="S154" s="1091"/>
    </row>
    <row r="155" s="967" customFormat="1" ht="20.1" customHeight="1" spans="1:20">
      <c r="B155" s="1110"/>
      <c r="C155" s="1040" t="s">
        <v>76</v>
      </c>
      <c r="D155" s="1040" t="s">
        <v>76</v>
      </c>
      <c r="E155" s="273">
        <v>13.5</v>
      </c>
      <c r="F155" s="273">
        <f>E155-1</f>
        <v>12.5</v>
      </c>
      <c r="G155" s="273">
        <f>F155-1</f>
        <v>11.5</v>
      </c>
      <c r="H155" s="911" t="s">
        <v>124</v>
      </c>
      <c r="I155" s="1093"/>
      <c r="J155" s="1093"/>
      <c r="K155" s="1095"/>
      <c r="L155" s="1095"/>
      <c r="M155" s="1093"/>
      <c r="N155" s="1093"/>
      <c r="O155" s="1108"/>
      <c r="P155" s="1091"/>
      <c r="Q155" s="1091"/>
      <c r="R155" s="1091"/>
      <c r="S155" s="1091"/>
    </row>
    <row r="156" s="967" customFormat="1" ht="20.1" customHeight="1" spans="1:20">
      <c r="B156" s="1110"/>
      <c r="C156" s="273">
        <v>20</v>
      </c>
      <c r="D156" s="273">
        <v>13</v>
      </c>
      <c r="E156" s="1161">
        <v>12</v>
      </c>
      <c r="F156" s="1161">
        <v>11</v>
      </c>
      <c r="G156" s="1161">
        <v>11</v>
      </c>
      <c r="H156" s="911" t="s">
        <v>167</v>
      </c>
      <c r="I156" s="913" t="s">
        <v>117</v>
      </c>
      <c r="J156" s="913" t="s">
        <v>164</v>
      </c>
      <c r="K156" s="1092" t="s">
        <v>88</v>
      </c>
      <c r="L156" s="911" t="s">
        <v>186</v>
      </c>
      <c r="M156" s="913" t="s">
        <v>153</v>
      </c>
      <c r="N156" s="1099"/>
      <c r="O156" s="1197"/>
      <c r="P156" s="1091"/>
      <c r="Q156" s="1091"/>
      <c r="R156" s="1091"/>
      <c r="S156" s="1091"/>
    </row>
    <row r="157" s="967" customFormat="1" ht="20.1" customHeight="1" spans="1:20">
      <c r="B157" s="1110"/>
      <c r="C157" s="1040" t="s">
        <v>76</v>
      </c>
      <c r="D157" s="1040" t="s">
        <v>76</v>
      </c>
      <c r="E157" s="1161">
        <v>11</v>
      </c>
      <c r="F157" s="1161">
        <v>10</v>
      </c>
      <c r="G157" s="1161">
        <v>9.5</v>
      </c>
      <c r="H157" s="911" t="s">
        <v>282</v>
      </c>
      <c r="I157" s="1093" t="s">
        <v>283</v>
      </c>
      <c r="J157" s="1093" t="s">
        <v>284</v>
      </c>
      <c r="K157" s="1167" t="s">
        <v>93</v>
      </c>
      <c r="L157" s="1089" t="s">
        <v>94</v>
      </c>
      <c r="M157" s="1086" t="s">
        <v>95</v>
      </c>
      <c r="N157" s="1093"/>
      <c r="O157" s="1108" t="s">
        <v>76</v>
      </c>
      <c r="P157" s="1091"/>
      <c r="Q157" s="1091"/>
      <c r="R157" s="1091"/>
      <c r="S157" s="1091"/>
    </row>
    <row r="158" s="968" customFormat="1" ht="20.1" customHeight="1" spans="1:20">
      <c r="B158" s="1110"/>
      <c r="C158" s="1040" t="s">
        <v>76</v>
      </c>
      <c r="D158" s="1161">
        <v>18</v>
      </c>
      <c r="E158" s="1161">
        <v>18</v>
      </c>
      <c r="F158" s="1161">
        <v>17.5</v>
      </c>
      <c r="G158" s="1161">
        <v>16</v>
      </c>
      <c r="H158" s="1032" t="s">
        <v>285</v>
      </c>
      <c r="I158" s="913" t="s">
        <v>111</v>
      </c>
      <c r="J158" s="913" t="s">
        <v>286</v>
      </c>
      <c r="K158" s="911" t="s">
        <v>105</v>
      </c>
      <c r="L158" s="911" t="s">
        <v>106</v>
      </c>
      <c r="M158" s="911" t="s">
        <v>107</v>
      </c>
      <c r="N158" s="911" t="s">
        <v>287</v>
      </c>
      <c r="O158" s="1032" t="s">
        <v>109</v>
      </c>
      <c r="P158" s="1091"/>
      <c r="Q158" s="1091"/>
      <c r="R158" s="1091"/>
      <c r="S158" s="1091"/>
    </row>
    <row r="159" s="968" customFormat="1" ht="20.1" customHeight="1" spans="1:20">
      <c r="B159" s="1110"/>
      <c r="C159" s="1040">
        <v>30</v>
      </c>
      <c r="D159" s="1161">
        <v>22</v>
      </c>
      <c r="E159" s="1161">
        <v>21</v>
      </c>
      <c r="F159" s="1161">
        <v>20</v>
      </c>
      <c r="G159" s="1161">
        <v>18</v>
      </c>
      <c r="H159" s="911" t="s">
        <v>239</v>
      </c>
      <c r="I159" s="913" t="s">
        <v>240</v>
      </c>
      <c r="J159" s="913" t="s">
        <v>286</v>
      </c>
      <c r="K159" s="911" t="s">
        <v>105</v>
      </c>
      <c r="L159" s="911" t="s">
        <v>106</v>
      </c>
      <c r="M159" s="911" t="s">
        <v>107</v>
      </c>
      <c r="N159" s="911" t="s">
        <v>288</v>
      </c>
      <c r="O159" s="1032" t="s">
        <v>76</v>
      </c>
      <c r="P159" s="1091"/>
      <c r="Q159" s="1091"/>
      <c r="R159" s="1091"/>
      <c r="S159" s="1091"/>
    </row>
    <row r="160" s="967" customFormat="1" ht="20.1" customHeight="1" spans="1:20">
      <c r="B160" s="1217"/>
      <c r="C160" s="1237"/>
      <c r="D160" s="1237"/>
      <c r="E160" s="1238"/>
      <c r="F160" s="1238"/>
      <c r="G160" s="1238"/>
      <c r="H160" s="1158"/>
      <c r="I160" s="1069"/>
      <c r="J160" s="1069"/>
      <c r="K160" s="1069"/>
      <c r="L160" s="1069"/>
      <c r="M160" s="1069"/>
      <c r="N160" s="1069"/>
      <c r="O160" s="1071"/>
      <c r="P160" s="1091"/>
      <c r="Q160" s="1091"/>
      <c r="R160" s="1091"/>
      <c r="S160" s="1091"/>
    </row>
    <row r="161" s="967" customFormat="1" ht="20.1" customHeight="1" spans="2:19">
      <c r="B161" s="1110" t="s">
        <v>289</v>
      </c>
      <c r="C161" s="1239" t="s">
        <v>290</v>
      </c>
      <c r="D161" s="1239"/>
      <c r="E161" s="1239"/>
      <c r="F161" s="1239"/>
      <c r="G161" s="1239"/>
      <c r="H161" s="1032" t="s">
        <v>291</v>
      </c>
      <c r="I161" s="1032" t="s">
        <v>292</v>
      </c>
      <c r="J161" s="1032" t="s">
        <v>265</v>
      </c>
      <c r="K161" s="1219" t="s">
        <v>112</v>
      </c>
      <c r="L161" s="911" t="s">
        <v>293</v>
      </c>
      <c r="M161" s="911" t="s">
        <v>71</v>
      </c>
      <c r="N161" s="911" t="s">
        <v>211</v>
      </c>
      <c r="O161" s="1032" t="s">
        <v>73</v>
      </c>
      <c r="P161" s="1091"/>
      <c r="Q161" s="1091"/>
      <c r="R161" s="1091"/>
      <c r="S161" s="1091"/>
    </row>
    <row r="162" s="967" customFormat="1" ht="20.1" customHeight="1" spans="2:19">
      <c r="B162" s="1193"/>
      <c r="C162" s="1240"/>
      <c r="D162" s="1240"/>
      <c r="E162" s="1241"/>
      <c r="F162" s="1241"/>
      <c r="G162" s="1241"/>
      <c r="H162" s="1242"/>
      <c r="I162" s="1243"/>
      <c r="J162" s="1243"/>
      <c r="K162" s="392"/>
      <c r="L162" s="392"/>
      <c r="M162" s="392"/>
      <c r="N162" s="392"/>
      <c r="O162" s="1244"/>
      <c r="P162" s="1091"/>
      <c r="Q162" s="1091"/>
      <c r="R162" s="1091"/>
      <c r="S162" s="1091"/>
    </row>
    <row r="163" s="967" customFormat="1" ht="20.1" customHeight="1" spans="2:19">
      <c r="B163" s="1110" t="s">
        <v>294</v>
      </c>
      <c r="C163" s="277">
        <v>17.5</v>
      </c>
      <c r="D163" s="273">
        <v>12</v>
      </c>
      <c r="E163" s="273">
        <f>D163-1</f>
        <v>11</v>
      </c>
      <c r="F163" s="273">
        <f t="shared" ref="F163:F164" si="15">E163-1</f>
        <v>10</v>
      </c>
      <c r="G163" s="273">
        <f t="shared" ref="G163:G164" si="16">F163-1</f>
        <v>9</v>
      </c>
      <c r="H163" s="1245" t="s">
        <v>295</v>
      </c>
      <c r="I163" s="1086" t="s">
        <v>119</v>
      </c>
      <c r="J163" s="1086" t="s">
        <v>131</v>
      </c>
      <c r="K163" s="1094" t="s">
        <v>93</v>
      </c>
      <c r="L163" s="1086" t="s">
        <v>94</v>
      </c>
      <c r="M163" s="1086" t="s">
        <v>95</v>
      </c>
      <c r="N163" s="1089" t="s">
        <v>108</v>
      </c>
      <c r="O163" s="1107" t="s">
        <v>209</v>
      </c>
      <c r="P163" s="1091"/>
      <c r="Q163" s="1091"/>
      <c r="R163" s="1091"/>
      <c r="S163" s="1091"/>
    </row>
    <row r="164" s="967" customFormat="1" ht="20.1" customHeight="1" spans="2:19">
      <c r="B164" s="1110"/>
      <c r="C164" s="277" t="s">
        <v>76</v>
      </c>
      <c r="D164" s="1040" t="s">
        <v>76</v>
      </c>
      <c r="E164" s="273">
        <v>10.5</v>
      </c>
      <c r="F164" s="273">
        <f t="shared" si="15"/>
        <v>9.5</v>
      </c>
      <c r="G164" s="273">
        <f t="shared" si="16"/>
        <v>8.5</v>
      </c>
      <c r="H164" s="1074" t="s">
        <v>124</v>
      </c>
      <c r="I164" s="1099"/>
      <c r="J164" s="1099"/>
      <c r="K164" s="1136"/>
      <c r="L164" s="1099"/>
      <c r="M164" s="1099"/>
      <c r="N164" s="916"/>
      <c r="O164" s="1197"/>
      <c r="P164" s="1091"/>
      <c r="Q164" s="1091"/>
      <c r="R164" s="1091"/>
      <c r="S164" s="1091"/>
    </row>
    <row r="165" s="967" customFormat="1" ht="20.1" customHeight="1" spans="2:19">
      <c r="B165" s="1110"/>
      <c r="C165" s="1057" t="s">
        <v>76</v>
      </c>
      <c r="D165" s="1161">
        <v>16</v>
      </c>
      <c r="E165" s="1161">
        <v>16</v>
      </c>
      <c r="F165" s="1161">
        <v>15</v>
      </c>
      <c r="G165" s="1161">
        <v>13</v>
      </c>
      <c r="H165" s="1074" t="s">
        <v>296</v>
      </c>
      <c r="I165" s="1107" t="s">
        <v>268</v>
      </c>
      <c r="J165" s="1107" t="s">
        <v>269</v>
      </c>
      <c r="K165" s="1107" t="s">
        <v>105</v>
      </c>
      <c r="L165" s="1107" t="s">
        <v>106</v>
      </c>
      <c r="M165" s="1086" t="s">
        <v>107</v>
      </c>
      <c r="N165" s="913" t="s">
        <v>72</v>
      </c>
      <c r="O165" s="1246" t="s">
        <v>297</v>
      </c>
      <c r="P165" s="1091"/>
      <c r="Q165" s="1091"/>
      <c r="R165" s="1091"/>
      <c r="S165" s="1091"/>
    </row>
    <row r="166" s="967" customFormat="1" ht="20.1" customHeight="1" spans="2:19">
      <c r="B166" s="1110"/>
      <c r="C166" s="1044">
        <v>30</v>
      </c>
      <c r="D166" s="1045">
        <v>19</v>
      </c>
      <c r="E166" s="1133">
        <v>18</v>
      </c>
      <c r="F166" s="1133">
        <v>18</v>
      </c>
      <c r="G166" s="1133">
        <v>17</v>
      </c>
      <c r="H166" s="1074" t="s">
        <v>239</v>
      </c>
      <c r="I166" s="1107" t="s">
        <v>240</v>
      </c>
      <c r="J166" s="1107" t="s">
        <v>269</v>
      </c>
      <c r="K166" s="1107" t="s">
        <v>105</v>
      </c>
      <c r="L166" s="1107" t="s">
        <v>106</v>
      </c>
      <c r="M166" s="1086" t="s">
        <v>107</v>
      </c>
      <c r="N166" s="913" t="s">
        <v>72</v>
      </c>
      <c r="O166" s="1246" t="s">
        <v>76</v>
      </c>
      <c r="P166" s="1091"/>
      <c r="Q166" s="1091"/>
      <c r="R166" s="1091"/>
      <c r="S166" s="1091"/>
    </row>
    <row r="167" s="967" customFormat="1" ht="20.1" customHeight="1" spans="2:19">
      <c r="B167" s="1110"/>
      <c r="C167" s="1195">
        <v>25</v>
      </c>
      <c r="D167" s="1106">
        <v>20.5</v>
      </c>
      <c r="E167" s="1106">
        <v>20.5</v>
      </c>
      <c r="F167" s="1106">
        <v>20.5</v>
      </c>
      <c r="G167" s="1106">
        <v>20.5</v>
      </c>
      <c r="H167" s="1089" t="s">
        <v>298</v>
      </c>
      <c r="I167" s="1107" t="s">
        <v>67</v>
      </c>
      <c r="J167" s="1107" t="s">
        <v>183</v>
      </c>
      <c r="K167" s="1247" t="s">
        <v>112</v>
      </c>
      <c r="L167" s="1089" t="s">
        <v>70</v>
      </c>
      <c r="M167" s="1089" t="s">
        <v>71</v>
      </c>
      <c r="N167" s="1089" t="s">
        <v>121</v>
      </c>
      <c r="O167" s="1107" t="s">
        <v>184</v>
      </c>
      <c r="P167" s="1091"/>
      <c r="Q167" s="1091"/>
      <c r="R167" s="1091"/>
      <c r="S167" s="1091"/>
    </row>
    <row r="168" s="967" customFormat="1" ht="20.1" customHeight="1" spans="2:19">
      <c r="B168" s="1110"/>
      <c r="C168" s="1195">
        <v>25</v>
      </c>
      <c r="D168" s="1106">
        <v>17</v>
      </c>
      <c r="E168" s="1106">
        <v>17</v>
      </c>
      <c r="F168" s="1106">
        <v>17</v>
      </c>
      <c r="G168" s="1106">
        <v>17</v>
      </c>
      <c r="H168" s="1089" t="s">
        <v>299</v>
      </c>
      <c r="I168" s="1197"/>
      <c r="J168" s="1197"/>
      <c r="K168" s="1248"/>
      <c r="L168" s="916"/>
      <c r="M168" s="916"/>
      <c r="N168" s="916"/>
      <c r="O168" s="1197"/>
      <c r="P168" s="1091"/>
      <c r="Q168" s="1091"/>
      <c r="R168" s="1091"/>
      <c r="S168" s="1091"/>
    </row>
    <row r="169" s="967" customFormat="1" ht="20.1" customHeight="1" spans="2:19">
      <c r="B169" s="1110"/>
      <c r="C169" s="1195">
        <v>25</v>
      </c>
      <c r="D169" s="1106">
        <v>19.5</v>
      </c>
      <c r="E169" s="1106">
        <v>19.5</v>
      </c>
      <c r="F169" s="1106">
        <v>19.5</v>
      </c>
      <c r="G169" s="1106">
        <v>19.5</v>
      </c>
      <c r="H169" s="911" t="s">
        <v>300</v>
      </c>
      <c r="I169" s="1032" t="s">
        <v>65</v>
      </c>
      <c r="J169" s="1032" t="s">
        <v>269</v>
      </c>
      <c r="K169" s="1214" t="s">
        <v>88</v>
      </c>
      <c r="L169" s="1178" t="s">
        <v>132</v>
      </c>
      <c r="M169" s="1178" t="s">
        <v>90</v>
      </c>
      <c r="N169" s="1089" t="s">
        <v>121</v>
      </c>
      <c r="O169" s="1032"/>
      <c r="P169" s="1091"/>
      <c r="Q169" s="1091"/>
      <c r="R169" s="1091"/>
      <c r="S169" s="1091"/>
    </row>
    <row r="170" s="967" customFormat="1" ht="20.1" customHeight="1" spans="2:19">
      <c r="B170" s="1110"/>
      <c r="C170" s="277" t="s">
        <v>76</v>
      </c>
      <c r="D170" s="273" t="s">
        <v>76</v>
      </c>
      <c r="E170" s="273" t="s">
        <v>76</v>
      </c>
      <c r="F170" s="273" t="s">
        <v>76</v>
      </c>
      <c r="G170" s="273" t="s">
        <v>76</v>
      </c>
      <c r="H170" s="911" t="s">
        <v>126</v>
      </c>
      <c r="I170" s="1032"/>
      <c r="J170" s="1032"/>
      <c r="K170" s="1214"/>
      <c r="L170" s="1178"/>
      <c r="M170" s="1178"/>
      <c r="N170" s="1095"/>
      <c r="O170" s="1032"/>
      <c r="P170" s="1091"/>
      <c r="Q170" s="1091"/>
      <c r="R170" s="1091"/>
      <c r="S170" s="1091"/>
    </row>
    <row r="171" s="967" customFormat="1" ht="20.1" customHeight="1" spans="2:19">
      <c r="B171" s="1110"/>
      <c r="C171" s="277" t="s">
        <v>76</v>
      </c>
      <c r="D171" s="273" t="s">
        <v>76</v>
      </c>
      <c r="E171" s="273" t="s">
        <v>76</v>
      </c>
      <c r="F171" s="273" t="s">
        <v>76</v>
      </c>
      <c r="G171" s="273" t="s">
        <v>76</v>
      </c>
      <c r="H171" s="911" t="s">
        <v>133</v>
      </c>
      <c r="I171" s="1032"/>
      <c r="J171" s="1032"/>
      <c r="K171" s="1214"/>
      <c r="L171" s="1178"/>
      <c r="M171" s="1178"/>
      <c r="N171" s="916"/>
      <c r="O171" s="1032"/>
      <c r="P171" s="1091"/>
      <c r="Q171" s="1091"/>
      <c r="R171" s="1091"/>
      <c r="S171" s="1091"/>
    </row>
    <row r="172" s="967" customFormat="1" ht="24.95" customHeight="1" spans="2:19">
      <c r="B172" s="1193"/>
      <c r="C172" s="1240"/>
      <c r="D172" s="1240"/>
      <c r="E172" s="1241"/>
      <c r="F172" s="1241"/>
      <c r="G172" s="1241"/>
      <c r="H172" s="1242"/>
      <c r="I172" s="1244"/>
      <c r="J172" s="1244"/>
      <c r="K172" s="1244"/>
      <c r="L172" s="1244"/>
      <c r="M172" s="392"/>
      <c r="N172" s="392"/>
      <c r="O172" s="1244"/>
      <c r="P172" s="1091"/>
      <c r="Q172" s="1091"/>
      <c r="R172" s="1091"/>
      <c r="S172" s="1091"/>
    </row>
    <row r="173" s="967" customFormat="1" ht="27.6" customHeight="1" spans="2:19">
      <c r="B173" s="1081" t="s">
        <v>174</v>
      </c>
      <c r="C173" s="273">
        <v>10</v>
      </c>
      <c r="D173" s="273">
        <v>5.5</v>
      </c>
      <c r="E173" s="273">
        <v>5.5</v>
      </c>
      <c r="F173" s="273">
        <v>5.5</v>
      </c>
      <c r="G173" s="273">
        <v>5.5</v>
      </c>
      <c r="H173" s="1089" t="s">
        <v>301</v>
      </c>
      <c r="I173" s="1085" t="s">
        <v>119</v>
      </c>
      <c r="J173" s="1032" t="s">
        <v>269</v>
      </c>
      <c r="K173" s="1089" t="s">
        <v>93</v>
      </c>
      <c r="L173" s="1089" t="s">
        <v>94</v>
      </c>
      <c r="M173" s="1086" t="s">
        <v>95</v>
      </c>
      <c r="N173" s="913" t="s">
        <v>281</v>
      </c>
      <c r="O173" s="1107" t="s">
        <v>209</v>
      </c>
      <c r="P173" s="1091"/>
      <c r="Q173" s="1091"/>
      <c r="R173" s="1091"/>
      <c r="S173" s="1091"/>
    </row>
    <row r="174" s="967" customFormat="1" ht="20.1" customHeight="1" spans="2:19">
      <c r="B174" s="1081"/>
      <c r="C174" s="1133">
        <v>17</v>
      </c>
      <c r="D174" s="1133">
        <v>11.5</v>
      </c>
      <c r="E174" s="1133">
        <v>11.5</v>
      </c>
      <c r="F174" s="1133">
        <v>11.5</v>
      </c>
      <c r="G174" s="1133">
        <v>11.5</v>
      </c>
      <c r="H174" s="1249" t="s">
        <v>302</v>
      </c>
      <c r="I174" s="1183" t="s">
        <v>67</v>
      </c>
      <c r="J174" s="1107" t="s">
        <v>183</v>
      </c>
      <c r="K174" s="1089" t="s">
        <v>93</v>
      </c>
      <c r="L174" s="1089" t="s">
        <v>94</v>
      </c>
      <c r="M174" s="1086" t="s">
        <v>95</v>
      </c>
      <c r="N174" s="1086" t="s">
        <v>281</v>
      </c>
      <c r="O174" s="1107" t="s">
        <v>217</v>
      </c>
      <c r="P174" s="1091"/>
      <c r="Q174" s="1091"/>
      <c r="R174" s="1091"/>
      <c r="S174" s="1091"/>
    </row>
    <row r="175" s="967" customFormat="1" ht="20.1" customHeight="1" spans="2:19">
      <c r="B175" s="1081"/>
      <c r="C175" s="1044">
        <v>16</v>
      </c>
      <c r="D175" s="1044">
        <v>10.5</v>
      </c>
      <c r="E175" s="1044">
        <v>10.5</v>
      </c>
      <c r="F175" s="1044">
        <v>10.5</v>
      </c>
      <c r="G175" s="1044">
        <v>10.5</v>
      </c>
      <c r="H175" s="1250" t="s">
        <v>303</v>
      </c>
      <c r="I175" s="1185"/>
      <c r="J175" s="1108"/>
      <c r="K175" s="1095"/>
      <c r="L175" s="1095"/>
      <c r="M175" s="1093"/>
      <c r="N175" s="1093"/>
      <c r="O175" s="1108"/>
      <c r="P175" s="1091"/>
      <c r="Q175" s="1091"/>
      <c r="R175" s="1091"/>
      <c r="S175" s="1091"/>
    </row>
    <row r="176" s="967" customFormat="1" ht="20.1" customHeight="1" spans="2:19">
      <c r="B176" s="1081"/>
      <c r="C176" s="1044" t="s">
        <v>76</v>
      </c>
      <c r="D176" s="1044">
        <v>9.5</v>
      </c>
      <c r="E176" s="1044">
        <v>9.5</v>
      </c>
      <c r="F176" s="1044">
        <v>9.5</v>
      </c>
      <c r="G176" s="1044">
        <v>9.5</v>
      </c>
      <c r="H176" s="1089" t="s">
        <v>304</v>
      </c>
      <c r="I176" s="1185"/>
      <c r="J176" s="1108"/>
      <c r="K176" s="1095"/>
      <c r="L176" s="1095"/>
      <c r="M176" s="1093"/>
      <c r="N176" s="1093"/>
      <c r="O176" s="1108"/>
      <c r="P176" s="1091"/>
      <c r="Q176" s="1091"/>
      <c r="R176" s="1091"/>
      <c r="S176" s="1091"/>
    </row>
    <row r="177" s="967" customFormat="1" ht="20.1" customHeight="1" spans="2:20">
      <c r="B177" s="1081"/>
      <c r="C177" s="1044">
        <v>15</v>
      </c>
      <c r="D177" s="1133">
        <v>11</v>
      </c>
      <c r="E177" s="1133">
        <v>11</v>
      </c>
      <c r="F177" s="1133">
        <v>11</v>
      </c>
      <c r="G177" s="1133">
        <v>11</v>
      </c>
      <c r="H177" s="1187" t="s">
        <v>305</v>
      </c>
      <c r="I177" s="1086" t="s">
        <v>67</v>
      </c>
      <c r="J177" s="1107" t="s">
        <v>195</v>
      </c>
      <c r="K177" s="1247" t="s">
        <v>112</v>
      </c>
      <c r="L177" s="1089" t="s">
        <v>70</v>
      </c>
      <c r="M177" s="1089" t="s">
        <v>71</v>
      </c>
      <c r="N177" s="1086" t="s">
        <v>145</v>
      </c>
      <c r="O177" s="1107" t="s">
        <v>184</v>
      </c>
      <c r="P177" s="1091"/>
      <c r="Q177" s="1091"/>
      <c r="R177" s="1091"/>
      <c r="S177" s="1091"/>
    </row>
    <row r="178" s="967" customFormat="1" ht="20.1" customHeight="1" spans="2:20">
      <c r="B178" s="1081"/>
      <c r="C178" s="1044">
        <v>19</v>
      </c>
      <c r="D178" s="1133">
        <v>13</v>
      </c>
      <c r="E178" s="1133">
        <v>13</v>
      </c>
      <c r="F178" s="1133">
        <v>13</v>
      </c>
      <c r="G178" s="1133">
        <v>13</v>
      </c>
      <c r="H178" s="1187" t="s">
        <v>306</v>
      </c>
      <c r="I178" s="1029" t="s">
        <v>67</v>
      </c>
      <c r="J178" s="1180" t="s">
        <v>307</v>
      </c>
      <c r="K178" s="1074" t="s">
        <v>93</v>
      </c>
      <c r="L178" s="1074" t="s">
        <v>94</v>
      </c>
      <c r="M178" s="1029" t="s">
        <v>95</v>
      </c>
      <c r="N178" s="1029"/>
      <c r="O178" s="1036"/>
      <c r="P178" s="1091"/>
      <c r="Q178" s="1091"/>
      <c r="R178" s="1091"/>
      <c r="S178" s="1091"/>
    </row>
    <row r="179" s="967" customFormat="1" ht="20.1" customHeight="1" spans="2:20">
      <c r="B179" s="1081"/>
      <c r="C179" s="1044">
        <v>20</v>
      </c>
      <c r="D179" s="1133">
        <v>14</v>
      </c>
      <c r="E179" s="1133">
        <v>14</v>
      </c>
      <c r="F179" s="1133">
        <v>14</v>
      </c>
      <c r="G179" s="1133">
        <v>13</v>
      </c>
      <c r="H179" s="1187" t="s">
        <v>173</v>
      </c>
      <c r="I179" s="1107" t="s">
        <v>67</v>
      </c>
      <c r="J179" s="1251" t="s">
        <v>195</v>
      </c>
      <c r="K179" s="1107" t="s">
        <v>105</v>
      </c>
      <c r="L179" s="1107" t="s">
        <v>106</v>
      </c>
      <c r="M179" s="1086" t="s">
        <v>107</v>
      </c>
      <c r="N179" s="913" t="s">
        <v>308</v>
      </c>
      <c r="O179" s="1032" t="s">
        <v>76</v>
      </c>
      <c r="P179" s="1091"/>
      <c r="Q179" s="1091"/>
      <c r="R179" s="1091"/>
      <c r="S179" s="1091"/>
    </row>
    <row r="180" s="969" customFormat="1" ht="20.1" customHeight="1" spans="2:20">
      <c r="B180" s="1081"/>
      <c r="C180" s="277">
        <v>30</v>
      </c>
      <c r="D180" s="273">
        <v>16.5</v>
      </c>
      <c r="E180" s="273">
        <v>15.5</v>
      </c>
      <c r="F180" s="273">
        <v>14.5</v>
      </c>
      <c r="G180" s="1161">
        <v>13.5</v>
      </c>
      <c r="H180" s="1187" t="s">
        <v>309</v>
      </c>
      <c r="I180" s="1108"/>
      <c r="J180" s="1252"/>
      <c r="K180" s="1108"/>
      <c r="L180" s="1108"/>
      <c r="M180" s="1093"/>
      <c r="N180" s="1032"/>
      <c r="O180" s="1032"/>
      <c r="P180" s="1091"/>
      <c r="Q180" s="1091"/>
      <c r="R180" s="1091"/>
      <c r="S180" s="1091"/>
      <c r="T180" s="1253"/>
    </row>
    <row r="181" s="969" customFormat="1" ht="20.1" customHeight="1" spans="2:20">
      <c r="B181" s="1081"/>
      <c r="C181" s="1254" t="s">
        <v>310</v>
      </c>
      <c r="D181" s="1255"/>
      <c r="E181" s="1255"/>
      <c r="F181" s="1255"/>
      <c r="G181" s="277"/>
      <c r="H181" s="1211"/>
      <c r="I181" s="1108"/>
      <c r="J181" s="1252"/>
      <c r="K181" s="1108"/>
      <c r="L181" s="1108"/>
      <c r="M181" s="1093"/>
      <c r="N181" s="1032"/>
      <c r="O181" s="1032"/>
      <c r="P181" s="1091"/>
      <c r="Q181" s="1091"/>
      <c r="R181" s="1091"/>
      <c r="S181" s="1091"/>
      <c r="T181" s="1253"/>
    </row>
    <row r="182" s="969" customFormat="1" ht="20.1" customHeight="1" spans="2:20">
      <c r="B182" s="1081"/>
      <c r="C182" s="1040" t="s">
        <v>76</v>
      </c>
      <c r="D182" s="1057">
        <v>15</v>
      </c>
      <c r="E182" s="1057">
        <v>14</v>
      </c>
      <c r="F182" s="1057">
        <v>12</v>
      </c>
      <c r="G182" s="1057">
        <v>12</v>
      </c>
      <c r="H182" s="1089" t="s">
        <v>311</v>
      </c>
      <c r="I182" s="1183" t="s">
        <v>268</v>
      </c>
      <c r="J182" s="1107" t="s">
        <v>265</v>
      </c>
      <c r="K182" s="1108"/>
      <c r="L182" s="1108"/>
      <c r="M182" s="1093"/>
      <c r="N182" s="1032"/>
      <c r="O182" s="1032" t="s">
        <v>297</v>
      </c>
      <c r="P182" s="1091"/>
      <c r="Q182" s="1091"/>
      <c r="R182" s="1091"/>
      <c r="S182" s="1091"/>
      <c r="T182" s="1253"/>
    </row>
    <row r="183" s="969" customFormat="1" ht="20.1" customHeight="1" spans="2:20">
      <c r="B183" s="1081"/>
      <c r="C183" s="1044">
        <v>18</v>
      </c>
      <c r="D183" s="1045">
        <v>13</v>
      </c>
      <c r="E183" s="1045">
        <v>13</v>
      </c>
      <c r="F183" s="1045">
        <v>13</v>
      </c>
      <c r="G183" s="1045">
        <v>13</v>
      </c>
      <c r="H183" s="1089" t="s">
        <v>312</v>
      </c>
      <c r="I183" s="1160" t="s">
        <v>313</v>
      </c>
      <c r="J183" s="1032" t="s">
        <v>195</v>
      </c>
      <c r="K183" s="1108"/>
      <c r="L183" s="1108"/>
      <c r="M183" s="1093"/>
      <c r="N183" s="1032"/>
      <c r="O183" s="1032" t="s">
        <v>314</v>
      </c>
      <c r="P183" s="1091"/>
      <c r="Q183" s="1091"/>
      <c r="R183" s="1091"/>
      <c r="S183" s="1091"/>
      <c r="T183" s="1253"/>
    </row>
    <row r="184" s="969" customFormat="1" ht="20.1" customHeight="1" spans="2:20">
      <c r="B184" s="1081"/>
      <c r="C184" s="1044">
        <v>18</v>
      </c>
      <c r="D184" s="1045">
        <v>11</v>
      </c>
      <c r="E184" s="1045">
        <v>11</v>
      </c>
      <c r="F184" s="1045">
        <v>11</v>
      </c>
      <c r="G184" s="1045">
        <v>11</v>
      </c>
      <c r="H184" s="1089" t="s">
        <v>97</v>
      </c>
      <c r="I184" s="1160"/>
      <c r="J184" s="1032"/>
      <c r="K184" s="1108"/>
      <c r="L184" s="1108"/>
      <c r="M184" s="1093"/>
      <c r="N184" s="1032"/>
      <c r="O184" s="1032"/>
      <c r="P184" s="1091"/>
      <c r="Q184" s="1091"/>
      <c r="R184" s="1091"/>
      <c r="S184" s="1091"/>
      <c r="T184" s="1253"/>
    </row>
    <row r="185" s="969" customFormat="1" ht="20.1" customHeight="1" spans="2:20">
      <c r="B185" s="1081"/>
      <c r="C185" s="1188" t="s">
        <v>76</v>
      </c>
      <c r="D185" s="1025" t="s">
        <v>76</v>
      </c>
      <c r="E185" s="1025" t="s">
        <v>76</v>
      </c>
      <c r="F185" s="1025" t="s">
        <v>76</v>
      </c>
      <c r="G185" s="1025" t="s">
        <v>76</v>
      </c>
      <c r="H185" s="1178" t="s">
        <v>315</v>
      </c>
      <c r="I185" s="1160"/>
      <c r="J185" s="1032"/>
      <c r="K185" s="1108"/>
      <c r="L185" s="1108"/>
      <c r="M185" s="1093"/>
      <c r="N185" s="1032"/>
      <c r="O185" s="1032"/>
      <c r="P185" s="1091"/>
      <c r="Q185" s="1091"/>
      <c r="R185" s="1091"/>
      <c r="S185" s="1091"/>
    </row>
    <row r="186" s="969" customFormat="1" ht="20.1" customHeight="1" spans="2:20">
      <c r="B186" s="1256"/>
      <c r="C186" s="1256"/>
      <c r="D186" s="1256"/>
      <c r="E186" s="1256"/>
      <c r="F186" s="1256"/>
      <c r="G186" s="1256"/>
      <c r="H186" s="1256"/>
      <c r="I186" s="1256"/>
      <c r="J186" s="1256"/>
      <c r="K186" s="1256"/>
      <c r="L186" s="1256"/>
      <c r="M186" s="1256"/>
      <c r="N186" s="1256"/>
      <c r="O186" s="1256"/>
      <c r="P186" s="1091"/>
      <c r="Q186" s="1091"/>
      <c r="R186" s="1091"/>
      <c r="S186" s="1091"/>
    </row>
    <row r="187" s="963" customFormat="1" ht="20.1" customHeight="1" spans="2:20">
      <c r="B187" s="1257" t="s">
        <v>316</v>
      </c>
      <c r="C187" s="273">
        <v>22</v>
      </c>
      <c r="D187" s="273">
        <v>16.5</v>
      </c>
      <c r="E187" s="273">
        <f>D187-1</f>
        <v>15.5</v>
      </c>
      <c r="F187" s="273">
        <f t="shared" ref="F187" si="17">E187-1</f>
        <v>14.5</v>
      </c>
      <c r="G187" s="273">
        <f t="shared" ref="G187" si="18">F187-1</f>
        <v>13.5</v>
      </c>
      <c r="H187" s="1107" t="s">
        <v>317</v>
      </c>
      <c r="I187" s="911" t="s">
        <v>119</v>
      </c>
      <c r="J187" s="913" t="s">
        <v>318</v>
      </c>
      <c r="K187" s="1191" t="s">
        <v>93</v>
      </c>
      <c r="L187" s="1032" t="s">
        <v>94</v>
      </c>
      <c r="M187" s="1032" t="s">
        <v>95</v>
      </c>
      <c r="N187" s="1218" t="s">
        <v>145</v>
      </c>
      <c r="O187" s="1032" t="s">
        <v>122</v>
      </c>
      <c r="P187" s="1091"/>
      <c r="Q187" s="1091"/>
      <c r="R187" s="1091"/>
      <c r="S187" s="1091"/>
      <c r="T187" s="1091"/>
    </row>
    <row r="188" s="963" customFormat="1" ht="20.1" customHeight="1" spans="2:20">
      <c r="B188" s="1258"/>
      <c r="C188" s="1040" t="s">
        <v>76</v>
      </c>
      <c r="D188" s="1040" t="s">
        <v>76</v>
      </c>
      <c r="E188" s="273">
        <v>13.5</v>
      </c>
      <c r="F188" s="273">
        <f t="shared" ref="F188" si="19">E188-1</f>
        <v>12.5</v>
      </c>
      <c r="G188" s="273">
        <f t="shared" ref="G188" si="20">F188-1</f>
        <v>11.5</v>
      </c>
      <c r="H188" s="1197"/>
      <c r="I188" s="911"/>
      <c r="J188" s="913"/>
      <c r="K188" s="1191"/>
      <c r="L188" s="1032"/>
      <c r="M188" s="1032"/>
      <c r="N188" s="1218"/>
      <c r="O188" s="1032"/>
      <c r="P188" s="1091"/>
      <c r="Q188" s="1091"/>
      <c r="R188" s="1091"/>
      <c r="S188" s="1091"/>
      <c r="T188" s="1091"/>
    </row>
    <row r="189" s="969" customFormat="1" ht="20.1" customHeight="1" spans="2:20">
      <c r="B189" s="1259"/>
      <c r="C189" s="1260"/>
      <c r="D189" s="1260"/>
      <c r="E189" s="1260"/>
      <c r="F189" s="1260"/>
      <c r="G189" s="1260"/>
      <c r="H189" s="1256"/>
      <c r="I189" s="1259"/>
      <c r="J189" s="1259"/>
      <c r="K189" s="1259"/>
      <c r="L189" s="1259"/>
      <c r="M189" s="1259"/>
      <c r="N189" s="1259"/>
      <c r="O189" s="1259"/>
      <c r="P189" s="1091"/>
      <c r="Q189" s="1091"/>
      <c r="R189" s="1091"/>
      <c r="S189" s="1091"/>
    </row>
    <row r="190" s="969" customFormat="1" ht="20.1" customHeight="1" spans="2:20">
      <c r="B190" s="1024" t="s">
        <v>319</v>
      </c>
      <c r="C190" s="1133">
        <v>10.5</v>
      </c>
      <c r="D190" s="1133">
        <v>8</v>
      </c>
      <c r="E190" s="1133">
        <f>D190-1</f>
        <v>7</v>
      </c>
      <c r="F190" s="1133">
        <f t="shared" ref="F190" si="21">E190-1</f>
        <v>6</v>
      </c>
      <c r="G190" s="1133">
        <f t="shared" ref="G190" si="22">F190-1</f>
        <v>5</v>
      </c>
      <c r="H190" s="911" t="s">
        <v>320</v>
      </c>
      <c r="I190" s="1086" t="s">
        <v>321</v>
      </c>
      <c r="J190" s="1107" t="s">
        <v>322</v>
      </c>
      <c r="K190" s="1089" t="s">
        <v>93</v>
      </c>
      <c r="L190" s="1089" t="s">
        <v>94</v>
      </c>
      <c r="M190" s="1086" t="s">
        <v>95</v>
      </c>
      <c r="N190" s="1086" t="s">
        <v>281</v>
      </c>
      <c r="O190" s="1107" t="s">
        <v>217</v>
      </c>
      <c r="P190" s="1091"/>
      <c r="Q190" s="1091"/>
      <c r="R190" s="1091"/>
      <c r="S190" s="1091"/>
    </row>
    <row r="191" s="969" customFormat="1" ht="20.1" customHeight="1" spans="2:20">
      <c r="B191" s="1031"/>
      <c r="C191" s="1045" t="s">
        <v>76</v>
      </c>
      <c r="D191" s="1045" t="s">
        <v>76</v>
      </c>
      <c r="E191" s="1133">
        <v>7</v>
      </c>
      <c r="F191" s="1133">
        <f t="shared" ref="F191" si="23">E191-1</f>
        <v>6</v>
      </c>
      <c r="G191" s="1133">
        <f t="shared" ref="G191" si="24">F191-1</f>
        <v>5</v>
      </c>
      <c r="H191" s="911" t="s">
        <v>323</v>
      </c>
      <c r="I191" s="1099"/>
      <c r="J191" s="1108"/>
      <c r="K191" s="1095"/>
      <c r="L191" s="1095"/>
      <c r="M191" s="1093"/>
      <c r="N191" s="1093"/>
      <c r="O191" s="1108"/>
      <c r="P191" s="1091"/>
      <c r="Q191" s="1091"/>
      <c r="R191" s="1091"/>
      <c r="S191" s="1091"/>
    </row>
    <row r="192" s="967" customFormat="1" ht="20.1" customHeight="1" spans="2:20">
      <c r="B192" s="1031"/>
      <c r="C192" s="1045">
        <v>10</v>
      </c>
      <c r="D192" s="1045">
        <v>7</v>
      </c>
      <c r="E192" s="1133">
        <v>6</v>
      </c>
      <c r="F192" s="1133">
        <v>6</v>
      </c>
      <c r="G192" s="1133">
        <v>6</v>
      </c>
      <c r="H192" s="911" t="s">
        <v>324</v>
      </c>
      <c r="I192" s="1086" t="s">
        <v>67</v>
      </c>
      <c r="J192" s="1107" t="s">
        <v>195</v>
      </c>
      <c r="K192" s="1247" t="s">
        <v>112</v>
      </c>
      <c r="L192" s="1089" t="s">
        <v>70</v>
      </c>
      <c r="M192" s="1089" t="s">
        <v>71</v>
      </c>
      <c r="N192" s="1086" t="s">
        <v>145</v>
      </c>
      <c r="O192" s="1107" t="s">
        <v>184</v>
      </c>
      <c r="P192" s="1091"/>
      <c r="Q192" s="1091"/>
      <c r="R192" s="1091"/>
      <c r="S192" s="1091"/>
      <c r="T192" s="1091"/>
    </row>
    <row r="193" s="967" customFormat="1" ht="20.1" customHeight="1" spans="1:20">
      <c r="B193" s="1041"/>
      <c r="C193" s="1040">
        <v>30</v>
      </c>
      <c r="D193" s="1161">
        <v>22</v>
      </c>
      <c r="E193" s="1161">
        <v>21</v>
      </c>
      <c r="F193" s="1161">
        <v>20</v>
      </c>
      <c r="G193" s="1161">
        <v>18</v>
      </c>
      <c r="H193" s="1046" t="s">
        <v>239</v>
      </c>
      <c r="I193" s="1032" t="s">
        <v>240</v>
      </c>
      <c r="J193" s="1032" t="s">
        <v>269</v>
      </c>
      <c r="K193" s="1032" t="s">
        <v>105</v>
      </c>
      <c r="L193" s="1032" t="s">
        <v>106</v>
      </c>
      <c r="M193" s="913" t="s">
        <v>107</v>
      </c>
      <c r="N193" s="913" t="s">
        <v>145</v>
      </c>
      <c r="O193" s="1032" t="s">
        <v>76</v>
      </c>
      <c r="P193" s="1091"/>
      <c r="Q193" s="1091"/>
      <c r="R193" s="1091"/>
      <c r="S193" s="1091"/>
      <c r="T193" s="1091"/>
    </row>
    <row r="194" s="964" customFormat="1" ht="20.1" customHeight="1" spans="1:20">
      <c r="A194" s="1076"/>
      <c r="B194" s="1193"/>
      <c r="C194" s="1261"/>
      <c r="D194" s="1261"/>
      <c r="E194" s="1261"/>
      <c r="F194" s="1261"/>
      <c r="G194" s="1261"/>
      <c r="H194" s="392"/>
      <c r="I194" s="1243"/>
      <c r="J194" s="1243"/>
      <c r="K194" s="1243"/>
      <c r="L194" s="1243"/>
      <c r="M194" s="1243"/>
      <c r="N194" s="392"/>
      <c r="O194" s="1244"/>
      <c r="P194" s="1091"/>
      <c r="Q194" s="1091"/>
      <c r="R194" s="1091"/>
      <c r="S194" s="1091"/>
      <c r="T194" s="1091"/>
    </row>
    <row r="195" s="967" customFormat="1" ht="20.1" customHeight="1" spans="1:20">
      <c r="B195" s="1110" t="s">
        <v>325</v>
      </c>
      <c r="C195" s="1177">
        <v>35</v>
      </c>
      <c r="D195" s="1177">
        <v>31</v>
      </c>
      <c r="E195" s="1177">
        <v>31</v>
      </c>
      <c r="F195" s="1177">
        <v>29</v>
      </c>
      <c r="G195" s="1177">
        <v>27</v>
      </c>
      <c r="H195" s="1245" t="s">
        <v>326</v>
      </c>
      <c r="I195" s="1086" t="s">
        <v>327</v>
      </c>
      <c r="J195" s="1086" t="s">
        <v>318</v>
      </c>
      <c r="K195" s="1086" t="s">
        <v>88</v>
      </c>
      <c r="L195" s="1089" t="s">
        <v>89</v>
      </c>
      <c r="M195" s="1089" t="s">
        <v>90</v>
      </c>
      <c r="N195" s="1089" t="s">
        <v>108</v>
      </c>
      <c r="O195" s="1107" t="s">
        <v>76</v>
      </c>
      <c r="P195" s="1091"/>
      <c r="Q195" s="1091"/>
      <c r="R195" s="1091"/>
      <c r="S195" s="1091"/>
      <c r="T195" s="1091"/>
    </row>
    <row r="196" s="967" customFormat="1" ht="20.1" customHeight="1" spans="1:20">
      <c r="B196" s="1110" t="s">
        <v>328</v>
      </c>
      <c r="C196" s="1177">
        <v>45</v>
      </c>
      <c r="D196" s="1177">
        <v>34</v>
      </c>
      <c r="E196" s="1177">
        <v>33</v>
      </c>
      <c r="F196" s="1177">
        <v>32</v>
      </c>
      <c r="G196" s="1177">
        <v>31</v>
      </c>
      <c r="H196" s="1262"/>
      <c r="I196" s="1093"/>
      <c r="J196" s="1093"/>
      <c r="K196" s="1093"/>
      <c r="L196" s="1095"/>
      <c r="M196" s="1095"/>
      <c r="N196" s="1095"/>
      <c r="O196" s="1108"/>
      <c r="P196" s="1091"/>
      <c r="Q196" s="1091"/>
      <c r="R196" s="1091"/>
      <c r="S196" s="1091"/>
      <c r="T196" s="1091"/>
    </row>
    <row r="197" s="967" customFormat="1" ht="20.1" customHeight="1" spans="1:20">
      <c r="B197" s="1110" t="s">
        <v>329</v>
      </c>
      <c r="C197" s="1177">
        <v>35</v>
      </c>
      <c r="D197" s="1177">
        <v>31</v>
      </c>
      <c r="E197" s="1177">
        <v>31</v>
      </c>
      <c r="F197" s="1177">
        <v>29</v>
      </c>
      <c r="G197" s="1177">
        <v>27</v>
      </c>
      <c r="H197" s="1263"/>
      <c r="I197" s="1099"/>
      <c r="J197" s="1099"/>
      <c r="K197" s="1099"/>
      <c r="L197" s="916"/>
      <c r="M197" s="916"/>
      <c r="N197" s="916"/>
      <c r="O197" s="1197"/>
      <c r="P197" s="1091"/>
      <c r="Q197" s="1091"/>
      <c r="R197" s="1091"/>
      <c r="S197" s="1091"/>
      <c r="T197" s="1091"/>
    </row>
    <row r="198" s="967" customFormat="1" ht="20.1" customHeight="1" spans="1:20">
      <c r="B198" s="1264" t="s">
        <v>330</v>
      </c>
      <c r="C198" s="1265"/>
      <c r="D198" s="1265"/>
      <c r="E198" s="1261"/>
      <c r="F198" s="1261"/>
      <c r="G198" s="1261"/>
      <c r="H198" s="400"/>
      <c r="I198" s="1243"/>
      <c r="J198" s="1243"/>
      <c r="K198" s="1243"/>
      <c r="L198" s="1243"/>
      <c r="M198" s="1243"/>
      <c r="N198" s="392"/>
      <c r="O198" s="1244"/>
      <c r="P198" s="1091"/>
      <c r="Q198" s="1091"/>
      <c r="R198" s="1091"/>
      <c r="S198" s="1091"/>
      <c r="T198" s="1091"/>
    </row>
    <row r="199" s="967" customFormat="1" ht="20.1" customHeight="1" spans="1:20">
      <c r="B199" s="1266" t="s">
        <v>51</v>
      </c>
      <c r="C199" s="1267" t="s">
        <v>52</v>
      </c>
      <c r="D199" s="1267" t="s">
        <v>53</v>
      </c>
      <c r="E199" s="1267" t="s">
        <v>54</v>
      </c>
      <c r="F199" s="1267" t="s">
        <v>55</v>
      </c>
      <c r="G199" s="1267" t="s">
        <v>56</v>
      </c>
      <c r="H199" s="1268" t="s">
        <v>331</v>
      </c>
      <c r="I199" s="1022" t="s">
        <v>58</v>
      </c>
      <c r="J199" s="1022" t="s">
        <v>59</v>
      </c>
      <c r="K199" s="1022" t="s">
        <v>332</v>
      </c>
      <c r="L199" s="1022" t="s">
        <v>61</v>
      </c>
      <c r="M199" s="1022" t="s">
        <v>62</v>
      </c>
      <c r="N199" s="1022" t="s">
        <v>333</v>
      </c>
      <c r="O199" s="1023" t="s">
        <v>64</v>
      </c>
      <c r="P199" s="1091"/>
      <c r="Q199" s="1091"/>
      <c r="R199" s="1091"/>
      <c r="S199" s="1091"/>
      <c r="T199" s="1091"/>
    </row>
    <row r="200" s="967" customFormat="1" ht="20.1" customHeight="1" spans="1:20">
      <c r="B200" s="1110" t="s">
        <v>334</v>
      </c>
      <c r="C200" s="273">
        <v>38</v>
      </c>
      <c r="D200" s="273">
        <v>32.5</v>
      </c>
      <c r="E200" s="273">
        <f>D200-1</f>
        <v>31.5</v>
      </c>
      <c r="F200" s="273">
        <f t="shared" ref="F200:F201" si="25">E200-1</f>
        <v>30.5</v>
      </c>
      <c r="G200" s="273">
        <f t="shared" ref="G200:G201" si="26">F200-1</f>
        <v>29.5</v>
      </c>
      <c r="H200" s="1038" t="s">
        <v>335</v>
      </c>
      <c r="I200" s="1032" t="s">
        <v>321</v>
      </c>
      <c r="J200" s="1032" t="s">
        <v>141</v>
      </c>
      <c r="K200" s="1032" t="s">
        <v>93</v>
      </c>
      <c r="L200" s="1032" t="s">
        <v>94</v>
      </c>
      <c r="M200" s="1032" t="s">
        <v>95</v>
      </c>
      <c r="N200" s="1032" t="s">
        <v>137</v>
      </c>
      <c r="O200" s="1032" t="s">
        <v>336</v>
      </c>
      <c r="P200" s="1091"/>
      <c r="Q200" s="1091"/>
      <c r="R200" s="1091"/>
      <c r="S200" s="1091"/>
      <c r="T200" s="1091"/>
    </row>
    <row r="201" s="967" customFormat="1" ht="20.1" customHeight="1" spans="1:20">
      <c r="B201" s="1110" t="s">
        <v>337</v>
      </c>
      <c r="C201" s="1040" t="s">
        <v>76</v>
      </c>
      <c r="D201" s="1040" t="s">
        <v>76</v>
      </c>
      <c r="E201" s="273">
        <v>23.5</v>
      </c>
      <c r="F201" s="273">
        <f t="shared" si="25"/>
        <v>22.5</v>
      </c>
      <c r="G201" s="273">
        <f t="shared" si="26"/>
        <v>21.5</v>
      </c>
      <c r="H201" s="1038"/>
      <c r="I201" s="1032"/>
      <c r="J201" s="1032"/>
      <c r="K201" s="1032"/>
      <c r="L201" s="1032"/>
      <c r="M201" s="1032"/>
      <c r="N201" s="1032"/>
      <c r="O201" s="1032"/>
      <c r="P201" s="1091"/>
      <c r="Q201" s="1091"/>
      <c r="R201" s="1091"/>
      <c r="S201" s="1091"/>
      <c r="T201" s="1091"/>
    </row>
    <row r="202" s="967" customFormat="1" ht="20.1" customHeight="1" spans="1:20">
      <c r="B202" s="1110" t="s">
        <v>338</v>
      </c>
      <c r="C202" s="273">
        <v>38</v>
      </c>
      <c r="D202" s="273">
        <v>32.5</v>
      </c>
      <c r="E202" s="273">
        <f>D202-1</f>
        <v>31.5</v>
      </c>
      <c r="F202" s="273">
        <f t="shared" ref="F202:F203" si="27">E202-1</f>
        <v>30.5</v>
      </c>
      <c r="G202" s="273">
        <f t="shared" ref="G202:G203" si="28">F202-1</f>
        <v>29.5</v>
      </c>
      <c r="H202" s="1038" t="s">
        <v>339</v>
      </c>
      <c r="I202" s="1032"/>
      <c r="J202" s="1032"/>
      <c r="K202" s="1032"/>
      <c r="L202" s="1032"/>
      <c r="M202" s="1032"/>
      <c r="N202" s="1032"/>
      <c r="O202" s="1032"/>
      <c r="P202" s="1091"/>
      <c r="Q202" s="1091"/>
      <c r="R202" s="1091"/>
      <c r="S202" s="1091"/>
      <c r="T202" s="1091"/>
    </row>
    <row r="203" s="967" customFormat="1" ht="20.1" customHeight="1" spans="1:20">
      <c r="B203" s="1110" t="s">
        <v>340</v>
      </c>
      <c r="C203" s="1040" t="s">
        <v>76</v>
      </c>
      <c r="D203" s="1040" t="s">
        <v>76</v>
      </c>
      <c r="E203" s="273">
        <v>25.5</v>
      </c>
      <c r="F203" s="273">
        <f t="shared" si="27"/>
        <v>24.5</v>
      </c>
      <c r="G203" s="273">
        <f t="shared" si="28"/>
        <v>23.5</v>
      </c>
      <c r="H203" s="1038"/>
      <c r="I203" s="1032"/>
      <c r="J203" s="1032"/>
      <c r="K203" s="1032"/>
      <c r="L203" s="1032"/>
      <c r="M203" s="1032"/>
      <c r="N203" s="1032"/>
      <c r="O203" s="1032"/>
      <c r="P203" s="1091"/>
      <c r="Q203" s="1091"/>
      <c r="R203" s="1091"/>
      <c r="S203" s="1091"/>
      <c r="T203" s="1091"/>
    </row>
    <row r="204" s="967" customFormat="1" ht="20.1" customHeight="1" spans="1:20">
      <c r="B204" s="1110" t="s">
        <v>341</v>
      </c>
      <c r="C204" s="273">
        <v>38</v>
      </c>
      <c r="D204" s="273">
        <v>32.5</v>
      </c>
      <c r="E204" s="273">
        <f>D204-1</f>
        <v>31.5</v>
      </c>
      <c r="F204" s="273">
        <f t="shared" ref="F204:F205" si="29">E204-1</f>
        <v>30.5</v>
      </c>
      <c r="G204" s="273">
        <f t="shared" ref="G204:G205" si="30">F204-1</f>
        <v>29.5</v>
      </c>
      <c r="H204" s="1038" t="s">
        <v>342</v>
      </c>
      <c r="I204" s="1032"/>
      <c r="J204" s="1032"/>
      <c r="K204" s="1032"/>
      <c r="L204" s="1032"/>
      <c r="M204" s="1032"/>
      <c r="N204" s="1032"/>
      <c r="O204" s="1032"/>
      <c r="P204" s="1091"/>
      <c r="Q204" s="1091"/>
      <c r="R204" s="1091"/>
      <c r="S204" s="1091"/>
      <c r="T204" s="1091"/>
    </row>
    <row r="205" s="970" customFormat="1" ht="20.1" customHeight="1" spans="1:20">
      <c r="A205" s="1269"/>
      <c r="B205" s="1110" t="s">
        <v>343</v>
      </c>
      <c r="C205" s="1040" t="s">
        <v>76</v>
      </c>
      <c r="D205" s="1040" t="s">
        <v>76</v>
      </c>
      <c r="E205" s="273">
        <v>25.5</v>
      </c>
      <c r="F205" s="273">
        <f t="shared" si="29"/>
        <v>24.5</v>
      </c>
      <c r="G205" s="273">
        <f t="shared" si="30"/>
        <v>23.5</v>
      </c>
      <c r="H205" s="1038"/>
      <c r="I205" s="1032"/>
      <c r="J205" s="1032"/>
      <c r="K205" s="1032"/>
      <c r="L205" s="1032"/>
      <c r="M205" s="1032"/>
      <c r="N205" s="1032"/>
      <c r="O205" s="1032"/>
      <c r="P205" s="1091"/>
      <c r="Q205" s="1091"/>
      <c r="R205" s="1091"/>
      <c r="S205" s="1091"/>
    </row>
    <row r="206" s="970" customFormat="1" ht="20.1" customHeight="1" spans="1:20">
      <c r="A206" s="1269"/>
      <c r="B206" s="1110" t="s">
        <v>344</v>
      </c>
      <c r="C206" s="273">
        <v>36</v>
      </c>
      <c r="D206" s="273">
        <v>30.5</v>
      </c>
      <c r="E206" s="273">
        <f>D206-1</f>
        <v>29.5</v>
      </c>
      <c r="F206" s="273">
        <f t="shared" ref="F206:F207" si="31">E206-1</f>
        <v>28.5</v>
      </c>
      <c r="G206" s="273">
        <f t="shared" ref="G206:G207" si="32">F206-1</f>
        <v>27.5</v>
      </c>
      <c r="H206" s="1089" t="s">
        <v>345</v>
      </c>
      <c r="I206" s="1032"/>
      <c r="J206" s="1032"/>
      <c r="K206" s="1032"/>
      <c r="L206" s="1032"/>
      <c r="M206" s="1032"/>
      <c r="N206" s="1032"/>
      <c r="O206" s="1032"/>
      <c r="P206" s="1091"/>
      <c r="Q206" s="1091"/>
      <c r="R206" s="1091"/>
      <c r="S206" s="1091"/>
    </row>
    <row r="207" s="970" customFormat="1" ht="20.1" customHeight="1" spans="1:20">
      <c r="A207" s="1269"/>
      <c r="B207" s="1110" t="s">
        <v>346</v>
      </c>
      <c r="C207" s="1040" t="s">
        <v>76</v>
      </c>
      <c r="D207" s="1040" t="s">
        <v>76</v>
      </c>
      <c r="E207" s="273">
        <v>27.5</v>
      </c>
      <c r="F207" s="273">
        <f t="shared" si="31"/>
        <v>26.5</v>
      </c>
      <c r="G207" s="273">
        <f t="shared" si="32"/>
        <v>25.5</v>
      </c>
      <c r="H207" s="916"/>
      <c r="I207" s="1032"/>
      <c r="J207" s="1032"/>
      <c r="K207" s="1032"/>
      <c r="L207" s="1032"/>
      <c r="M207" s="1032"/>
      <c r="N207" s="1032"/>
      <c r="O207" s="1032"/>
      <c r="P207" s="1091"/>
      <c r="Q207" s="1091"/>
      <c r="R207" s="1091"/>
      <c r="S207" s="1091"/>
    </row>
    <row r="208" s="970" customFormat="1" ht="20.1" customHeight="1" spans="1:20">
      <c r="A208" s="1269"/>
      <c r="B208" s="1110" t="s">
        <v>347</v>
      </c>
      <c r="C208" s="273">
        <v>30</v>
      </c>
      <c r="D208" s="273">
        <v>24.5</v>
      </c>
      <c r="E208" s="273">
        <f>D208-1</f>
        <v>23.5</v>
      </c>
      <c r="F208" s="273">
        <f t="shared" ref="F208:G208" si="33">E208-1</f>
        <v>22.5</v>
      </c>
      <c r="G208" s="273">
        <f t="shared" si="33"/>
        <v>21.5</v>
      </c>
      <c r="H208" s="1089" t="s">
        <v>348</v>
      </c>
      <c r="I208" s="1107"/>
      <c r="J208" s="1107"/>
      <c r="K208" s="1107"/>
      <c r="L208" s="1107"/>
      <c r="M208" s="1107"/>
      <c r="N208" s="1107"/>
      <c r="O208" s="1107"/>
      <c r="P208" s="1091"/>
      <c r="Q208" s="1091"/>
      <c r="R208" s="1091"/>
      <c r="S208" s="1091"/>
    </row>
    <row r="209" s="970" customFormat="1" ht="20.1" customHeight="1" spans="1:19">
      <c r="A209" s="1269"/>
      <c r="B209" s="1270" t="s">
        <v>349</v>
      </c>
      <c r="C209" s="1040" t="s">
        <v>76</v>
      </c>
      <c r="D209" s="1040" t="s">
        <v>76</v>
      </c>
      <c r="E209" s="273">
        <v>19.5</v>
      </c>
      <c r="F209" s="273">
        <f>E209-1</f>
        <v>18.5</v>
      </c>
      <c r="G209" s="273">
        <f>F209-1</f>
        <v>17.5</v>
      </c>
      <c r="H209" s="916"/>
      <c r="I209" s="1197"/>
      <c r="J209" s="1197"/>
      <c r="K209" s="1197"/>
      <c r="L209" s="1197"/>
      <c r="M209" s="1197"/>
      <c r="N209" s="1197"/>
      <c r="O209" s="1197"/>
      <c r="P209" s="1091"/>
      <c r="Q209" s="1091"/>
      <c r="R209" s="1091"/>
      <c r="S209" s="1091"/>
    </row>
    <row r="210" s="970" customFormat="1" ht="20.1" customHeight="1" spans="1:19">
      <c r="A210" s="1269"/>
      <c r="B210" s="1110" t="s">
        <v>350</v>
      </c>
      <c r="C210" s="273">
        <v>29</v>
      </c>
      <c r="D210" s="273">
        <v>23.5</v>
      </c>
      <c r="E210" s="273">
        <f>D210-1</f>
        <v>22.5</v>
      </c>
      <c r="F210" s="273">
        <f t="shared" ref="F210:G210" si="34">E210-1</f>
        <v>21.5</v>
      </c>
      <c r="G210" s="273">
        <f t="shared" si="34"/>
        <v>20.5</v>
      </c>
      <c r="H210" s="1089" t="s">
        <v>351</v>
      </c>
      <c r="I210" s="1107"/>
      <c r="J210" s="1107"/>
      <c r="K210" s="1107"/>
      <c r="L210" s="1107"/>
      <c r="M210" s="1107"/>
      <c r="N210" s="1107"/>
      <c r="O210" s="1107"/>
      <c r="P210" s="1091"/>
      <c r="Q210" s="1091"/>
      <c r="R210" s="1091"/>
      <c r="S210" s="1091"/>
    </row>
    <row r="211" s="970" customFormat="1" ht="20.1" customHeight="1" spans="1:19">
      <c r="A211" s="1269"/>
      <c r="B211" s="1270" t="s">
        <v>352</v>
      </c>
      <c r="C211" s="1040" t="s">
        <v>76</v>
      </c>
      <c r="D211" s="1040" t="s">
        <v>76</v>
      </c>
      <c r="E211" s="273">
        <v>18.5</v>
      </c>
      <c r="F211" s="273">
        <f>E211-1</f>
        <v>17.5</v>
      </c>
      <c r="G211" s="273">
        <f>F211-1</f>
        <v>16.5</v>
      </c>
      <c r="H211" s="916"/>
      <c r="I211" s="1197"/>
      <c r="J211" s="1197"/>
      <c r="K211" s="1197"/>
      <c r="L211" s="1197"/>
      <c r="M211" s="1197"/>
      <c r="N211" s="1197"/>
      <c r="O211" s="1197"/>
      <c r="P211" s="1091"/>
      <c r="Q211" s="1091"/>
      <c r="R211" s="1091"/>
      <c r="S211" s="1091"/>
    </row>
    <row r="212" s="970" customFormat="1" ht="20.1" customHeight="1" spans="1:19">
      <c r="A212" s="1269"/>
      <c r="B212" s="1270"/>
      <c r="C212" s="1037" t="s">
        <v>353</v>
      </c>
      <c r="D212" s="1037"/>
      <c r="E212" s="1037"/>
      <c r="F212" s="1037"/>
      <c r="G212" s="1037"/>
      <c r="H212" s="1032"/>
      <c r="I212" s="1032"/>
      <c r="J212" s="1032"/>
      <c r="K212" s="1032"/>
      <c r="L212" s="1032"/>
      <c r="M212" s="1032"/>
      <c r="N212" s="1032"/>
      <c r="O212" s="1032"/>
      <c r="P212" s="1091"/>
      <c r="Q212" s="1091"/>
      <c r="R212" s="1091"/>
      <c r="S212" s="1091"/>
    </row>
    <row r="213" s="970" customFormat="1" ht="21.95" customHeight="1" spans="1:19">
      <c r="A213" s="1269"/>
      <c r="B213" s="1271"/>
      <c r="C213" s="1272"/>
      <c r="D213" s="1272"/>
      <c r="E213" s="1272"/>
      <c r="F213" s="1272"/>
      <c r="G213" s="1272"/>
      <c r="H213" s="1273"/>
      <c r="I213" s="1274"/>
      <c r="J213" s="1275"/>
      <c r="K213" s="1276"/>
      <c r="L213" s="1276"/>
      <c r="M213" s="1276"/>
      <c r="N213" s="1276"/>
      <c r="O213" s="1273"/>
      <c r="P213" s="1091"/>
      <c r="Q213" s="1091"/>
      <c r="R213" s="1091"/>
      <c r="S213" s="1091"/>
    </row>
    <row r="214" s="970" customFormat="1" ht="21.95" customHeight="1" spans="1:19">
      <c r="A214" s="1269"/>
      <c r="B214" s="1110" t="s">
        <v>354</v>
      </c>
      <c r="C214" s="1277">
        <v>43</v>
      </c>
      <c r="D214" s="1278">
        <v>40</v>
      </c>
      <c r="E214" s="1278">
        <v>40</v>
      </c>
      <c r="F214" s="1278">
        <v>40</v>
      </c>
      <c r="G214" s="1278">
        <v>40</v>
      </c>
      <c r="H214" s="1032" t="s">
        <v>355</v>
      </c>
      <c r="I214" s="913" t="s">
        <v>65</v>
      </c>
      <c r="J214" s="913" t="s">
        <v>149</v>
      </c>
      <c r="K214" s="1086" t="s">
        <v>88</v>
      </c>
      <c r="L214" s="1089" t="s">
        <v>89</v>
      </c>
      <c r="M214" s="1089" t="s">
        <v>90</v>
      </c>
      <c r="N214" s="1089"/>
      <c r="O214" s="1107"/>
      <c r="P214" s="1091"/>
      <c r="Q214" s="1091"/>
      <c r="R214" s="1091"/>
      <c r="S214" s="1091"/>
    </row>
    <row r="215" s="970" customFormat="1" ht="21.95" customHeight="1" spans="1:19">
      <c r="A215" s="1269"/>
      <c r="B215" s="1110" t="s">
        <v>356</v>
      </c>
      <c r="C215" s="1277">
        <v>35</v>
      </c>
      <c r="D215" s="1278">
        <v>33</v>
      </c>
      <c r="E215" s="1278">
        <v>33</v>
      </c>
      <c r="F215" s="1278">
        <v>33</v>
      </c>
      <c r="G215" s="1278">
        <v>33</v>
      </c>
      <c r="H215" s="1032" t="s">
        <v>355</v>
      </c>
      <c r="I215" s="913" t="s">
        <v>65</v>
      </c>
      <c r="J215" s="913" t="s">
        <v>149</v>
      </c>
      <c r="K215" s="1093"/>
      <c r="L215" s="1095"/>
      <c r="M215" s="1095"/>
      <c r="N215" s="1095"/>
      <c r="O215" s="1108"/>
      <c r="P215" s="1091"/>
      <c r="Q215" s="1091"/>
      <c r="R215" s="1091"/>
      <c r="S215" s="1091"/>
    </row>
    <row r="216" s="970" customFormat="1" ht="21.95" customHeight="1" spans="1:19">
      <c r="A216" s="1269"/>
      <c r="B216" s="1024" t="s">
        <v>357</v>
      </c>
      <c r="C216" s="1277">
        <v>30</v>
      </c>
      <c r="D216" s="1278">
        <v>25</v>
      </c>
      <c r="E216" s="1278">
        <v>25</v>
      </c>
      <c r="F216" s="1278">
        <v>25</v>
      </c>
      <c r="G216" s="1278">
        <v>25</v>
      </c>
      <c r="H216" s="1032" t="s">
        <v>355</v>
      </c>
      <c r="I216" s="913" t="s">
        <v>65</v>
      </c>
      <c r="J216" s="913" t="s">
        <v>284</v>
      </c>
      <c r="K216" s="1093"/>
      <c r="L216" s="1095"/>
      <c r="M216" s="1095"/>
      <c r="N216" s="1095"/>
      <c r="O216" s="1108"/>
      <c r="P216" s="1091"/>
      <c r="Q216" s="1091"/>
      <c r="R216" s="1091"/>
      <c r="S216" s="1091"/>
    </row>
    <row r="217" s="970" customFormat="1" ht="21.95" customHeight="1" spans="1:19">
      <c r="A217" s="1269"/>
      <c r="B217" s="1024" t="s">
        <v>358</v>
      </c>
      <c r="C217" s="1277">
        <v>55</v>
      </c>
      <c r="D217" s="1278">
        <v>52</v>
      </c>
      <c r="E217" s="1278">
        <v>52</v>
      </c>
      <c r="F217" s="1278">
        <v>52</v>
      </c>
      <c r="G217" s="1278">
        <v>52</v>
      </c>
      <c r="H217" s="1032" t="s">
        <v>355</v>
      </c>
      <c r="I217" s="913" t="s">
        <v>65</v>
      </c>
      <c r="J217" s="913" t="s">
        <v>284</v>
      </c>
      <c r="K217" s="1099"/>
      <c r="L217" s="916"/>
      <c r="M217" s="916"/>
      <c r="N217" s="916"/>
      <c r="O217" s="1197"/>
      <c r="P217" s="1091"/>
      <c r="Q217" s="1091"/>
      <c r="R217" s="1091"/>
      <c r="S217" s="1091"/>
    </row>
    <row r="218" s="970" customFormat="1" ht="21.95" customHeight="1" spans="1:19">
      <c r="A218" s="1269"/>
      <c r="B218" s="1279"/>
      <c r="C218" s="1280"/>
      <c r="D218" s="1281"/>
      <c r="E218" s="1281"/>
      <c r="F218" s="1281"/>
      <c r="G218" s="1281"/>
      <c r="H218" s="1282"/>
      <c r="I218" s="1168"/>
      <c r="J218" s="1168"/>
      <c r="K218" s="1283"/>
      <c r="L218" s="1283"/>
      <c r="M218" s="1283"/>
      <c r="N218" s="1283"/>
      <c r="O218" s="1284"/>
      <c r="P218" s="1253"/>
      <c r="Q218" s="1253"/>
      <c r="R218" s="1253"/>
      <c r="S218" s="1253"/>
    </row>
    <row r="219" s="969" customFormat="1" ht="23.25" customHeight="1" spans="1:19">
      <c r="A219" s="1190"/>
      <c r="B219" s="1024" t="s">
        <v>354</v>
      </c>
      <c r="C219" s="1285">
        <v>38</v>
      </c>
      <c r="D219" s="1286">
        <v>32</v>
      </c>
      <c r="E219" s="1286">
        <v>32</v>
      </c>
      <c r="F219" s="1286">
        <v>32</v>
      </c>
      <c r="G219" s="1286">
        <v>32</v>
      </c>
      <c r="H219" s="1089" t="s">
        <v>359</v>
      </c>
      <c r="I219" s="1086" t="s">
        <v>67</v>
      </c>
      <c r="J219" s="1086" t="s">
        <v>68</v>
      </c>
      <c r="K219" s="1135" t="s">
        <v>112</v>
      </c>
      <c r="L219" s="1086" t="s">
        <v>70</v>
      </c>
      <c r="M219" s="1086" t="s">
        <v>71</v>
      </c>
      <c r="N219" s="1089" t="s">
        <v>121</v>
      </c>
      <c r="O219" s="1107" t="s">
        <v>360</v>
      </c>
      <c r="P219" s="1091"/>
      <c r="Q219" s="1091"/>
      <c r="R219" s="1091"/>
      <c r="S219" s="1091"/>
    </row>
    <row r="220" s="969" customFormat="1" ht="21" customHeight="1" spans="1:19">
      <c r="A220" s="1190"/>
      <c r="B220" s="1031"/>
      <c r="C220" s="1285">
        <v>38</v>
      </c>
      <c r="D220" s="1286">
        <v>31</v>
      </c>
      <c r="E220" s="1286">
        <v>31</v>
      </c>
      <c r="F220" s="1286">
        <v>31</v>
      </c>
      <c r="G220" s="1286">
        <v>31</v>
      </c>
      <c r="H220" s="1287" t="s">
        <v>97</v>
      </c>
      <c r="I220" s="1093"/>
      <c r="J220" s="1093"/>
      <c r="K220" s="1288"/>
      <c r="L220" s="1093"/>
      <c r="M220" s="1093"/>
      <c r="N220" s="1095"/>
      <c r="O220" s="1108"/>
      <c r="P220" s="1091"/>
      <c r="Q220" s="1091"/>
      <c r="R220" s="1091"/>
      <c r="S220" s="1091"/>
    </row>
    <row r="221" s="969" customFormat="1" ht="20.1" customHeight="1" spans="1:19">
      <c r="A221" s="1190"/>
      <c r="B221" s="1031"/>
      <c r="C221" s="1285" t="s">
        <v>76</v>
      </c>
      <c r="D221" s="1289" t="s">
        <v>76</v>
      </c>
      <c r="E221" s="1289">
        <v>27</v>
      </c>
      <c r="F221" s="1289">
        <v>27</v>
      </c>
      <c r="G221" s="1289">
        <v>27</v>
      </c>
      <c r="H221" s="1290" t="s">
        <v>361</v>
      </c>
      <c r="I221" s="1093"/>
      <c r="J221" s="1093"/>
      <c r="K221" s="1288"/>
      <c r="L221" s="1093"/>
      <c r="M221" s="1093"/>
      <c r="N221" s="1095"/>
      <c r="O221" s="1108"/>
      <c r="P221" s="1091"/>
      <c r="Q221" s="1091"/>
      <c r="R221" s="1091"/>
      <c r="S221" s="1091"/>
    </row>
    <row r="222" s="969" customFormat="1" ht="20.1" customHeight="1" spans="1:19">
      <c r="A222" s="1190"/>
      <c r="B222" s="1031"/>
      <c r="C222" s="1285" t="s">
        <v>76</v>
      </c>
      <c r="D222" s="1289" t="s">
        <v>76</v>
      </c>
      <c r="E222" s="1286">
        <v>24</v>
      </c>
      <c r="F222" s="1286">
        <v>24</v>
      </c>
      <c r="G222" s="1286">
        <v>24</v>
      </c>
      <c r="H222" s="1290" t="s">
        <v>362</v>
      </c>
      <c r="I222" s="1093"/>
      <c r="J222" s="1093"/>
      <c r="K222" s="1288"/>
      <c r="L222" s="1093"/>
      <c r="M222" s="1093"/>
      <c r="N222" s="1095"/>
      <c r="O222" s="1108"/>
      <c r="P222" s="1091"/>
      <c r="Q222" s="1091"/>
      <c r="R222" s="1091"/>
      <c r="S222" s="1091"/>
    </row>
    <row r="223" s="969" customFormat="1" ht="20.1" customHeight="1" spans="1:19">
      <c r="A223" s="1190"/>
      <c r="B223" s="1024" t="s">
        <v>356</v>
      </c>
      <c r="C223" s="1289">
        <v>33</v>
      </c>
      <c r="D223" s="1286">
        <v>28</v>
      </c>
      <c r="E223" s="1286">
        <v>28</v>
      </c>
      <c r="F223" s="1286">
        <v>28</v>
      </c>
      <c r="G223" s="1286">
        <v>28</v>
      </c>
      <c r="H223" s="1290" t="s">
        <v>363</v>
      </c>
      <c r="I223" s="1093"/>
      <c r="J223" s="1093"/>
      <c r="K223" s="1288"/>
      <c r="L223" s="1093"/>
      <c r="M223" s="1093"/>
      <c r="N223" s="1095"/>
      <c r="O223" s="1108"/>
      <c r="P223" s="1091"/>
      <c r="Q223" s="1091"/>
      <c r="R223" s="1091"/>
      <c r="S223" s="1091"/>
    </row>
    <row r="224" s="969" customFormat="1" ht="20.1" customHeight="1" spans="1:19">
      <c r="A224" s="1190"/>
      <c r="B224" s="1031"/>
      <c r="C224" s="1289">
        <v>33</v>
      </c>
      <c r="D224" s="1286">
        <v>26</v>
      </c>
      <c r="E224" s="1286">
        <v>26</v>
      </c>
      <c r="F224" s="1286">
        <v>26</v>
      </c>
      <c r="G224" s="1286">
        <v>26</v>
      </c>
      <c r="H224" s="1290" t="s">
        <v>97</v>
      </c>
      <c r="I224" s="1093"/>
      <c r="J224" s="1093"/>
      <c r="K224" s="1288"/>
      <c r="L224" s="1093"/>
      <c r="M224" s="1093"/>
      <c r="N224" s="1095"/>
      <c r="O224" s="1108"/>
      <c r="P224" s="1091"/>
      <c r="Q224" s="1091"/>
      <c r="R224" s="1091"/>
      <c r="S224" s="1091"/>
    </row>
    <row r="225" s="969" customFormat="1" ht="20.1" customHeight="1" spans="1:19">
      <c r="A225" s="1190"/>
      <c r="B225" s="1031"/>
      <c r="C225" s="1289" t="s">
        <v>76</v>
      </c>
      <c r="D225" s="1289" t="s">
        <v>76</v>
      </c>
      <c r="E225" s="1289">
        <v>22</v>
      </c>
      <c r="F225" s="1289">
        <v>22</v>
      </c>
      <c r="G225" s="1289">
        <v>22</v>
      </c>
      <c r="H225" s="1290" t="s">
        <v>364</v>
      </c>
      <c r="I225" s="1093"/>
      <c r="J225" s="1093"/>
      <c r="K225" s="1288"/>
      <c r="L225" s="1093"/>
      <c r="M225" s="1093"/>
      <c r="N225" s="1095"/>
      <c r="O225" s="1108"/>
      <c r="P225" s="1091"/>
      <c r="Q225" s="1091"/>
      <c r="R225" s="1091"/>
      <c r="S225" s="1091"/>
    </row>
    <row r="226" s="969" customFormat="1" ht="20.1" customHeight="1" spans="1:19">
      <c r="A226" s="1190"/>
      <c r="B226" s="1041"/>
      <c r="C226" s="1289" t="s">
        <v>76</v>
      </c>
      <c r="D226" s="1289" t="s">
        <v>76</v>
      </c>
      <c r="E226" s="1286">
        <v>19</v>
      </c>
      <c r="F226" s="1286">
        <v>19</v>
      </c>
      <c r="G226" s="1286">
        <v>19</v>
      </c>
      <c r="H226" s="1290" t="s">
        <v>365</v>
      </c>
      <c r="I226" s="1093"/>
      <c r="J226" s="1093"/>
      <c r="K226" s="1288"/>
      <c r="L226" s="1093"/>
      <c r="M226" s="1093"/>
      <c r="N226" s="1095"/>
      <c r="O226" s="1108"/>
      <c r="P226" s="1091"/>
      <c r="Q226" s="1091"/>
      <c r="R226" s="1091"/>
      <c r="S226" s="1091"/>
    </row>
    <row r="227" s="969" customFormat="1" ht="20.1" customHeight="1" spans="1:19">
      <c r="A227" s="1190"/>
      <c r="B227" s="1024" t="s">
        <v>344</v>
      </c>
      <c r="C227" s="1291">
        <v>26</v>
      </c>
      <c r="D227" s="1286">
        <v>22</v>
      </c>
      <c r="E227" s="1286">
        <v>22</v>
      </c>
      <c r="F227" s="1286">
        <v>22</v>
      </c>
      <c r="G227" s="1286">
        <v>22</v>
      </c>
      <c r="H227" s="911" t="s">
        <v>366</v>
      </c>
      <c r="I227" s="1093"/>
      <c r="J227" s="1093"/>
      <c r="K227" s="1288"/>
      <c r="L227" s="1093"/>
      <c r="M227" s="1093"/>
      <c r="N227" s="1095"/>
      <c r="O227" s="1108"/>
      <c r="P227" s="1091"/>
      <c r="Q227" s="1091"/>
      <c r="R227" s="1091"/>
      <c r="S227" s="1091"/>
    </row>
    <row r="228" s="969" customFormat="1" ht="20.1" customHeight="1" spans="1:19">
      <c r="A228" s="1190"/>
      <c r="B228" s="1031"/>
      <c r="C228" s="1291">
        <v>26</v>
      </c>
      <c r="D228" s="1286">
        <v>21</v>
      </c>
      <c r="E228" s="1286">
        <v>21</v>
      </c>
      <c r="F228" s="1286">
        <v>21</v>
      </c>
      <c r="G228" s="1286">
        <v>21</v>
      </c>
      <c r="H228" s="1287" t="s">
        <v>97</v>
      </c>
      <c r="I228" s="1093"/>
      <c r="J228" s="1093"/>
      <c r="K228" s="1288"/>
      <c r="L228" s="1093"/>
      <c r="M228" s="1093"/>
      <c r="N228" s="1095"/>
      <c r="O228" s="1108"/>
      <c r="P228" s="1091"/>
      <c r="Q228" s="1091"/>
      <c r="R228" s="1091"/>
      <c r="S228" s="1091"/>
    </row>
    <row r="229" s="969" customFormat="1" ht="20.1" customHeight="1" spans="1:19">
      <c r="A229" s="1190"/>
      <c r="B229" s="1031"/>
      <c r="C229" s="1292"/>
      <c r="D229" s="1289" t="s">
        <v>76</v>
      </c>
      <c r="E229" s="1289">
        <v>16</v>
      </c>
      <c r="F229" s="1289">
        <v>16</v>
      </c>
      <c r="G229" s="1289">
        <v>16</v>
      </c>
      <c r="H229" s="1287" t="s">
        <v>367</v>
      </c>
      <c r="I229" s="1093"/>
      <c r="J229" s="1093"/>
      <c r="K229" s="1288"/>
      <c r="L229" s="1093"/>
      <c r="M229" s="1093"/>
      <c r="N229" s="1095"/>
      <c r="O229" s="1108"/>
      <c r="P229" s="1091"/>
      <c r="Q229" s="1091"/>
      <c r="R229" s="1091"/>
      <c r="S229" s="1091"/>
    </row>
    <row r="230" s="969" customFormat="1" ht="20.1" customHeight="1" spans="1:19">
      <c r="A230" s="1190"/>
      <c r="B230" s="1041"/>
      <c r="C230" s="1292" t="s">
        <v>76</v>
      </c>
      <c r="D230" s="1289" t="s">
        <v>76</v>
      </c>
      <c r="E230" s="1286">
        <v>14</v>
      </c>
      <c r="F230" s="1286">
        <v>14</v>
      </c>
      <c r="G230" s="1286">
        <v>14</v>
      </c>
      <c r="H230" s="1290" t="s">
        <v>368</v>
      </c>
      <c r="I230" s="1093"/>
      <c r="J230" s="1093"/>
      <c r="K230" s="1288"/>
      <c r="L230" s="1093"/>
      <c r="M230" s="1093"/>
      <c r="N230" s="1095"/>
      <c r="O230" s="1108"/>
      <c r="P230" s="1091"/>
      <c r="Q230" s="1091"/>
      <c r="R230" s="1091"/>
      <c r="S230" s="1091"/>
    </row>
    <row r="231" s="969" customFormat="1" ht="20.1" customHeight="1" spans="1:19">
      <c r="A231" s="1190"/>
      <c r="B231" s="1024" t="s">
        <v>350</v>
      </c>
      <c r="C231" s="1293">
        <v>28</v>
      </c>
      <c r="D231" s="1294">
        <v>24</v>
      </c>
      <c r="E231" s="1295">
        <v>24</v>
      </c>
      <c r="F231" s="1295">
        <v>24</v>
      </c>
      <c r="G231" s="1295">
        <v>24</v>
      </c>
      <c r="H231" s="1296" t="s">
        <v>369</v>
      </c>
      <c r="I231" s="1093"/>
      <c r="J231" s="1093"/>
      <c r="K231" s="1288"/>
      <c r="L231" s="1093"/>
      <c r="M231" s="1093"/>
      <c r="N231" s="1095"/>
      <c r="O231" s="1108"/>
      <c r="P231" s="1091"/>
      <c r="Q231" s="1091"/>
      <c r="R231" s="1091"/>
      <c r="S231" s="1091"/>
    </row>
    <row r="232" s="969" customFormat="1" ht="20.1" customHeight="1" spans="1:19">
      <c r="A232" s="1190"/>
      <c r="B232" s="1031"/>
      <c r="C232" s="1293">
        <v>28</v>
      </c>
      <c r="D232" s="1294">
        <v>23</v>
      </c>
      <c r="E232" s="1295">
        <v>23</v>
      </c>
      <c r="F232" s="1295">
        <v>23</v>
      </c>
      <c r="G232" s="1295">
        <v>23</v>
      </c>
      <c r="H232" s="1297" t="s">
        <v>97</v>
      </c>
      <c r="I232" s="1093"/>
      <c r="J232" s="1093"/>
      <c r="K232" s="1288"/>
      <c r="L232" s="1093"/>
      <c r="M232" s="1093"/>
      <c r="N232" s="1095"/>
      <c r="O232" s="1108"/>
      <c r="P232" s="1091"/>
      <c r="Q232" s="1091"/>
      <c r="R232" s="1091"/>
      <c r="S232" s="1091"/>
    </row>
    <row r="233" s="969" customFormat="1" ht="20.1" customHeight="1" spans="1:19">
      <c r="A233" s="1190"/>
      <c r="B233" s="1031"/>
      <c r="C233" s="1293"/>
      <c r="D233" s="1294"/>
      <c r="E233" s="1295">
        <v>20</v>
      </c>
      <c r="F233" s="1295">
        <v>20</v>
      </c>
      <c r="G233" s="1295">
        <v>20</v>
      </c>
      <c r="H233" s="1297" t="s">
        <v>370</v>
      </c>
      <c r="I233" s="1093"/>
      <c r="J233" s="1093"/>
      <c r="K233" s="1288"/>
      <c r="L233" s="1093"/>
      <c r="M233" s="1093"/>
      <c r="N233" s="1095"/>
      <c r="O233" s="1108"/>
      <c r="P233" s="1091"/>
      <c r="Q233" s="1091"/>
      <c r="R233" s="1091"/>
      <c r="S233" s="1091"/>
    </row>
    <row r="234" s="969" customFormat="1" ht="20.1" customHeight="1" spans="1:19">
      <c r="A234" s="1190"/>
      <c r="B234" s="1041"/>
      <c r="C234" s="1293"/>
      <c r="D234" s="1294"/>
      <c r="E234" s="1295">
        <v>18</v>
      </c>
      <c r="F234" s="1295">
        <v>18</v>
      </c>
      <c r="G234" s="1295">
        <v>18</v>
      </c>
      <c r="H234" s="1298" t="s">
        <v>371</v>
      </c>
      <c r="I234" s="1093"/>
      <c r="J234" s="1093"/>
      <c r="K234" s="1288"/>
      <c r="L234" s="1093"/>
      <c r="M234" s="1093"/>
      <c r="N234" s="1095"/>
      <c r="O234" s="1108"/>
      <c r="P234" s="1091"/>
      <c r="Q234" s="1091"/>
      <c r="R234" s="1091"/>
      <c r="S234" s="1091"/>
    </row>
    <row r="235" s="969" customFormat="1" ht="20.1" customHeight="1" spans="1:19">
      <c r="A235" s="1190"/>
      <c r="B235" s="1024" t="s">
        <v>341</v>
      </c>
      <c r="C235" s="1299">
        <v>34</v>
      </c>
      <c r="D235" s="1300">
        <v>30</v>
      </c>
      <c r="E235" s="1300">
        <v>30</v>
      </c>
      <c r="F235" s="1300">
        <v>30</v>
      </c>
      <c r="G235" s="1300">
        <v>30</v>
      </c>
      <c r="H235" s="911" t="s">
        <v>372</v>
      </c>
      <c r="I235" s="1093"/>
      <c r="J235" s="1093"/>
      <c r="K235" s="1288"/>
      <c r="L235" s="1093"/>
      <c r="M235" s="1093"/>
      <c r="N235" s="1095"/>
      <c r="O235" s="1108"/>
      <c r="P235" s="1091"/>
      <c r="Q235" s="1091"/>
      <c r="R235" s="1091"/>
      <c r="S235" s="1091"/>
    </row>
    <row r="236" s="969" customFormat="1" ht="20.1" customHeight="1" spans="1:19">
      <c r="A236" s="1190"/>
      <c r="B236" s="1031"/>
      <c r="C236" s="1299">
        <v>34</v>
      </c>
      <c r="D236" s="1300">
        <v>29</v>
      </c>
      <c r="E236" s="1300">
        <v>29</v>
      </c>
      <c r="F236" s="1300">
        <v>29</v>
      </c>
      <c r="G236" s="1300">
        <v>29</v>
      </c>
      <c r="H236" s="1287" t="s">
        <v>97</v>
      </c>
      <c r="I236" s="1093"/>
      <c r="J236" s="1093"/>
      <c r="K236" s="1288"/>
      <c r="L236" s="1093"/>
      <c r="M236" s="1093"/>
      <c r="N236" s="1095"/>
      <c r="O236" s="1108"/>
      <c r="P236" s="1091"/>
      <c r="Q236" s="1091"/>
      <c r="R236" s="1091"/>
      <c r="S236" s="1091"/>
    </row>
    <row r="237" s="969" customFormat="1" ht="20.1" customHeight="1" spans="1:19">
      <c r="A237" s="1190"/>
      <c r="B237" s="1031"/>
      <c r="C237" s="1300" t="s">
        <v>76</v>
      </c>
      <c r="D237" s="1300" t="s">
        <v>76</v>
      </c>
      <c r="E237" s="1300">
        <v>26</v>
      </c>
      <c r="F237" s="1300">
        <v>26</v>
      </c>
      <c r="G237" s="1300">
        <v>26</v>
      </c>
      <c r="H237" s="1287" t="s">
        <v>373</v>
      </c>
      <c r="I237" s="1093"/>
      <c r="J237" s="1093"/>
      <c r="K237" s="1288"/>
      <c r="L237" s="1093"/>
      <c r="M237" s="1093"/>
      <c r="N237" s="1095"/>
      <c r="O237" s="1108"/>
      <c r="P237" s="1091"/>
      <c r="Q237" s="1091"/>
      <c r="R237" s="1091"/>
      <c r="S237" s="1091"/>
    </row>
    <row r="238" s="969" customFormat="1" ht="20.1" customHeight="1" spans="1:19">
      <c r="A238" s="1190"/>
      <c r="B238" s="1041"/>
      <c r="C238" s="1300" t="s">
        <v>76</v>
      </c>
      <c r="D238" s="1300" t="s">
        <v>76</v>
      </c>
      <c r="E238" s="1300">
        <v>24</v>
      </c>
      <c r="F238" s="1300">
        <v>24</v>
      </c>
      <c r="G238" s="1300">
        <v>24</v>
      </c>
      <c r="H238" s="1290" t="s">
        <v>374</v>
      </c>
      <c r="I238" s="1099"/>
      <c r="J238" s="1099"/>
      <c r="K238" s="1137"/>
      <c r="L238" s="1099"/>
      <c r="M238" s="1099"/>
      <c r="N238" s="916"/>
      <c r="O238" s="1197"/>
      <c r="P238" s="1091"/>
      <c r="Q238" s="1091"/>
      <c r="R238" s="1091"/>
      <c r="S238" s="1091"/>
    </row>
    <row r="239" s="969" customFormat="1" ht="20.1" customHeight="1" spans="1:19">
      <c r="A239" s="1269"/>
      <c r="B239" s="1301" t="s">
        <v>375</v>
      </c>
      <c r="C239" s="1302"/>
      <c r="D239" s="1302"/>
      <c r="E239" s="1302"/>
      <c r="F239" s="1302"/>
      <c r="G239" s="1302"/>
      <c r="H239" s="1302"/>
      <c r="I239" s="1172"/>
      <c r="J239" s="1172"/>
      <c r="K239" s="1172"/>
      <c r="L239" s="1172"/>
      <c r="M239" s="1172"/>
      <c r="N239" s="392"/>
      <c r="O239" s="1244"/>
      <c r="P239" s="1091"/>
      <c r="Q239" s="1091"/>
      <c r="R239" s="1091"/>
      <c r="S239" s="1091"/>
    </row>
    <row r="240" s="969" customFormat="1" ht="20.1" customHeight="1" spans="1:19">
      <c r="A240" s="1269"/>
      <c r="B240" s="1303" t="s">
        <v>51</v>
      </c>
      <c r="C240" s="1080" t="s">
        <v>52</v>
      </c>
      <c r="D240" s="1080" t="s">
        <v>53</v>
      </c>
      <c r="E240" s="1080" t="s">
        <v>54</v>
      </c>
      <c r="F240" s="1080" t="s">
        <v>55</v>
      </c>
      <c r="G240" s="1080" t="s">
        <v>56</v>
      </c>
      <c r="H240" s="1304" t="s">
        <v>57</v>
      </c>
      <c r="I240" s="1304" t="s">
        <v>58</v>
      </c>
      <c r="J240" s="1304" t="s">
        <v>59</v>
      </c>
      <c r="K240" s="1304" t="s">
        <v>332</v>
      </c>
      <c r="L240" s="1304" t="s">
        <v>61</v>
      </c>
      <c r="M240" s="1304" t="s">
        <v>62</v>
      </c>
      <c r="N240" s="1304" t="s">
        <v>333</v>
      </c>
      <c r="O240" s="1305" t="s">
        <v>64</v>
      </c>
      <c r="P240" s="1091"/>
      <c r="Q240" s="1091"/>
      <c r="R240" s="1091"/>
      <c r="S240" s="1091"/>
    </row>
    <row r="241" s="969" customFormat="1" ht="20.1" customHeight="1" spans="1:20">
      <c r="A241" s="1269"/>
      <c r="B241" s="1110" t="s">
        <v>376</v>
      </c>
      <c r="C241" s="1061" t="s">
        <v>76</v>
      </c>
      <c r="D241" s="1306">
        <v>14</v>
      </c>
      <c r="E241" s="1306">
        <v>14</v>
      </c>
      <c r="F241" s="1306">
        <v>14</v>
      </c>
      <c r="G241" s="1306">
        <v>14</v>
      </c>
      <c r="H241" s="1032" t="s">
        <v>377</v>
      </c>
      <c r="I241" s="1086" t="s">
        <v>67</v>
      </c>
      <c r="J241" s="1086" t="s">
        <v>68</v>
      </c>
      <c r="K241" s="1135" t="s">
        <v>88</v>
      </c>
      <c r="L241" s="1086" t="s">
        <v>89</v>
      </c>
      <c r="M241" s="1086" t="s">
        <v>90</v>
      </c>
      <c r="N241" s="1167" t="s">
        <v>113</v>
      </c>
      <c r="O241" s="1032" t="s">
        <v>378</v>
      </c>
      <c r="P241" s="1091"/>
      <c r="Q241" s="1091"/>
      <c r="R241" s="1091"/>
      <c r="S241" s="1091"/>
    </row>
    <row r="242" s="969" customFormat="1" ht="20.1" customHeight="1" spans="1:20">
      <c r="A242" s="1269"/>
      <c r="B242" s="1110"/>
      <c r="C242" s="1061">
        <v>15</v>
      </c>
      <c r="D242" s="1306">
        <v>9.5</v>
      </c>
      <c r="E242" s="1306">
        <v>9.5</v>
      </c>
      <c r="F242" s="1306">
        <v>9.5</v>
      </c>
      <c r="G242" s="1306">
        <v>9.5</v>
      </c>
      <c r="H242" s="911" t="s">
        <v>379</v>
      </c>
      <c r="I242" s="1093"/>
      <c r="J242" s="1093"/>
      <c r="K242" s="1247" t="s">
        <v>93</v>
      </c>
      <c r="L242" s="1089" t="s">
        <v>94</v>
      </c>
      <c r="M242" s="1086" t="s">
        <v>95</v>
      </c>
      <c r="N242" s="1307" t="s">
        <v>380</v>
      </c>
      <c r="O242" s="1107" t="s">
        <v>209</v>
      </c>
      <c r="P242" s="1091"/>
      <c r="Q242" s="1091"/>
      <c r="R242" s="1091"/>
      <c r="S242" s="1091"/>
    </row>
    <row r="243" s="971" customFormat="1" ht="20.1" customHeight="1" spans="1:20">
      <c r="B243" s="1110"/>
      <c r="C243" s="1308" t="s">
        <v>76</v>
      </c>
      <c r="D243" s="1308" t="s">
        <v>76</v>
      </c>
      <c r="E243" s="1308" t="s">
        <v>76</v>
      </c>
      <c r="F243" s="1308" t="s">
        <v>76</v>
      </c>
      <c r="G243" s="1308" t="s">
        <v>76</v>
      </c>
      <c r="H243" s="911" t="s">
        <v>227</v>
      </c>
      <c r="I243" s="1099"/>
      <c r="J243" s="1099"/>
      <c r="K243" s="1248"/>
      <c r="L243" s="916"/>
      <c r="M243" s="1099"/>
      <c r="N243" s="1309"/>
      <c r="O243" s="1197"/>
      <c r="P243" s="1310"/>
      <c r="Q243" s="1310"/>
      <c r="R243" s="1310"/>
      <c r="S243" s="1310"/>
    </row>
    <row r="244" s="972" customFormat="1" ht="20.1" customHeight="1" spans="1:20">
      <c r="B244" s="1193"/>
      <c r="C244" s="1144"/>
      <c r="D244" s="1144"/>
      <c r="E244" s="1144"/>
      <c r="F244" s="1144"/>
      <c r="G244" s="1144"/>
      <c r="H244" s="392"/>
      <c r="I244" s="1243"/>
      <c r="J244" s="1243"/>
      <c r="K244" s="1311"/>
      <c r="L244" s="1243"/>
      <c r="M244" s="1243"/>
      <c r="N244" s="392"/>
      <c r="O244" s="1018"/>
    </row>
    <row r="245" s="973" customFormat="1" ht="20.1" customHeight="1" spans="1:20">
      <c r="B245" s="1024" t="s">
        <v>381</v>
      </c>
      <c r="C245" s="1061"/>
      <c r="D245" s="1306"/>
      <c r="E245" s="1306"/>
      <c r="F245" s="1306"/>
      <c r="G245" s="1306"/>
      <c r="H245" s="911"/>
      <c r="I245" s="1086" t="s">
        <v>67</v>
      </c>
      <c r="J245" s="1086" t="s">
        <v>68</v>
      </c>
      <c r="K245" s="1134" t="s">
        <v>93</v>
      </c>
      <c r="L245" s="913" t="s">
        <v>94</v>
      </c>
      <c r="M245" s="913" t="s">
        <v>95</v>
      </c>
      <c r="N245" s="911" t="s">
        <v>145</v>
      </c>
      <c r="O245" s="1032" t="s">
        <v>382</v>
      </c>
    </row>
    <row r="246" s="973" customFormat="1" ht="20.1" customHeight="1" spans="1:20">
      <c r="B246" s="1031"/>
      <c r="C246" s="1308"/>
      <c r="D246" s="1312"/>
      <c r="E246" s="1312"/>
      <c r="F246" s="1312"/>
      <c r="G246" s="1312"/>
      <c r="H246" s="911"/>
      <c r="I246" s="1093"/>
      <c r="J246" s="1093"/>
      <c r="K246" s="1134"/>
      <c r="L246" s="913"/>
      <c r="M246" s="913"/>
      <c r="N246" s="911"/>
      <c r="O246" s="1032"/>
    </row>
    <row r="247" s="973" customFormat="1" ht="20.1" customHeight="1" spans="1:20">
      <c r="B247" s="1041"/>
      <c r="C247" s="1313">
        <v>20</v>
      </c>
      <c r="D247" s="1306">
        <v>13</v>
      </c>
      <c r="E247" s="1306">
        <v>13</v>
      </c>
      <c r="F247" s="1306">
        <v>13</v>
      </c>
      <c r="G247" s="1306">
        <v>12.5</v>
      </c>
      <c r="H247" s="911" t="s">
        <v>383</v>
      </c>
      <c r="I247" s="1099"/>
      <c r="J247" s="1099"/>
      <c r="K247" s="1134" t="s">
        <v>112</v>
      </c>
      <c r="L247" s="913" t="s">
        <v>70</v>
      </c>
      <c r="M247" s="913" t="s">
        <v>71</v>
      </c>
      <c r="N247" s="1092" t="s">
        <v>113</v>
      </c>
      <c r="O247" s="1032" t="s">
        <v>73</v>
      </c>
    </row>
    <row r="248" s="973" customFormat="1" ht="20.1" customHeight="1" spans="1:20">
      <c r="B248" s="1193" t="s">
        <v>384</v>
      </c>
      <c r="C248" s="1144"/>
      <c r="D248" s="1144"/>
      <c r="E248" s="1144"/>
      <c r="F248" s="1144"/>
      <c r="G248" s="1144"/>
      <c r="H248" s="1244"/>
      <c r="I248" s="1071"/>
      <c r="J248" s="1069"/>
      <c r="K248" s="1314"/>
      <c r="L248" s="1069"/>
      <c r="M248" s="1069"/>
      <c r="N248" s="392"/>
      <c r="O248" s="1244"/>
    </row>
    <row r="249" s="973" customFormat="1" ht="20.1" customHeight="1" spans="1:20">
      <c r="B249" s="1041" t="s">
        <v>385</v>
      </c>
      <c r="C249" s="1313" t="s">
        <v>76</v>
      </c>
      <c r="D249" s="1313">
        <v>16</v>
      </c>
      <c r="E249" s="1313">
        <v>16</v>
      </c>
      <c r="F249" s="1313">
        <v>16</v>
      </c>
      <c r="G249" s="1313">
        <v>15.5</v>
      </c>
      <c r="H249" s="1032" t="s">
        <v>377</v>
      </c>
      <c r="I249" s="1032" t="s">
        <v>386</v>
      </c>
      <c r="J249" s="913" t="s">
        <v>120</v>
      </c>
      <c r="K249" s="1134" t="s">
        <v>112</v>
      </c>
      <c r="L249" s="913" t="s">
        <v>70</v>
      </c>
      <c r="M249" s="913" t="s">
        <v>71</v>
      </c>
      <c r="N249" s="1092" t="s">
        <v>113</v>
      </c>
      <c r="O249" s="1032" t="s">
        <v>73</v>
      </c>
    </row>
    <row r="250" s="973" customFormat="1" ht="20.1" customHeight="1" spans="1:20">
      <c r="B250" s="1315"/>
      <c r="C250" s="1316"/>
      <c r="D250" s="1317"/>
      <c r="E250" s="1317"/>
      <c r="F250" s="1317"/>
      <c r="G250" s="1317"/>
      <c r="H250" s="1318"/>
      <c r="I250" s="1319"/>
      <c r="J250" s="1320"/>
      <c r="K250" s="1321"/>
      <c r="L250" s="1322"/>
      <c r="M250" s="1320"/>
      <c r="N250" s="1323"/>
      <c r="O250" s="1318"/>
    </row>
    <row r="251" s="973" customFormat="1" ht="20.1" customHeight="1" spans="1:20">
      <c r="B251" s="1324" t="s">
        <v>387</v>
      </c>
      <c r="C251" s="1312">
        <v>20</v>
      </c>
      <c r="D251" s="1312">
        <v>15</v>
      </c>
      <c r="E251" s="1312">
        <v>15</v>
      </c>
      <c r="F251" s="1312">
        <v>15</v>
      </c>
      <c r="G251" s="1312">
        <v>15</v>
      </c>
      <c r="H251" s="1032" t="s">
        <v>388</v>
      </c>
      <c r="I251" s="1032" t="s">
        <v>65</v>
      </c>
      <c r="J251" s="913" t="s">
        <v>131</v>
      </c>
      <c r="K251" s="1134" t="s">
        <v>88</v>
      </c>
      <c r="L251" s="913" t="s">
        <v>89</v>
      </c>
      <c r="M251" s="913" t="s">
        <v>90</v>
      </c>
      <c r="N251" s="1325" t="s">
        <v>113</v>
      </c>
      <c r="O251" s="1032" t="s">
        <v>389</v>
      </c>
      <c r="P251" s="1326"/>
      <c r="Q251" s="1326"/>
      <c r="R251" s="1326"/>
      <c r="S251" s="1326"/>
      <c r="T251" s="1326"/>
    </row>
    <row r="252" s="973" customFormat="1" ht="20.1" customHeight="1" spans="1:20">
      <c r="B252" s="1324" t="s">
        <v>381</v>
      </c>
      <c r="C252" s="1312">
        <v>20</v>
      </c>
      <c r="D252" s="1312">
        <v>14</v>
      </c>
      <c r="E252" s="1312">
        <v>14</v>
      </c>
      <c r="F252" s="1312">
        <v>14</v>
      </c>
      <c r="G252" s="1312">
        <v>14</v>
      </c>
      <c r="H252" s="1032"/>
      <c r="I252" s="1032"/>
      <c r="J252" s="913"/>
      <c r="K252" s="1134"/>
      <c r="L252" s="913"/>
      <c r="M252" s="913"/>
      <c r="N252" s="1325"/>
      <c r="O252" s="1032"/>
      <c r="P252" s="1326"/>
      <c r="Q252" s="1326"/>
      <c r="R252" s="1326"/>
      <c r="S252" s="1326"/>
      <c r="T252" s="1326"/>
    </row>
    <row r="253" s="973" customFormat="1" ht="20.1" customHeight="1" spans="1:20">
      <c r="B253" s="1327" t="s">
        <v>376</v>
      </c>
      <c r="C253" s="1312">
        <v>20</v>
      </c>
      <c r="D253" s="1312">
        <v>14</v>
      </c>
      <c r="E253" s="1312">
        <v>14</v>
      </c>
      <c r="F253" s="1312">
        <v>14</v>
      </c>
      <c r="G253" s="1312">
        <v>14</v>
      </c>
      <c r="H253" s="1032"/>
      <c r="I253" s="1032"/>
      <c r="J253" s="913"/>
      <c r="K253" s="1134"/>
      <c r="L253" s="913"/>
      <c r="M253" s="913"/>
      <c r="N253" s="1325"/>
      <c r="O253" s="1032"/>
      <c r="P253" s="1326"/>
      <c r="Q253" s="1326"/>
      <c r="R253" s="1326"/>
      <c r="S253" s="1326"/>
      <c r="T253" s="1326"/>
    </row>
    <row r="254" s="973" customFormat="1" ht="20.1" customHeight="1" spans="1:20">
      <c r="B254" s="1327" t="s">
        <v>390</v>
      </c>
      <c r="C254" s="1312">
        <v>20</v>
      </c>
      <c r="D254" s="1312">
        <v>13.5</v>
      </c>
      <c r="E254" s="1312">
        <v>13.5</v>
      </c>
      <c r="F254" s="1312">
        <v>13.5</v>
      </c>
      <c r="G254" s="1312">
        <v>13.5</v>
      </c>
      <c r="H254" s="1032"/>
      <c r="I254" s="1032"/>
      <c r="J254" s="913"/>
      <c r="K254" s="1134"/>
      <c r="L254" s="913"/>
      <c r="M254" s="913"/>
      <c r="N254" s="1325"/>
      <c r="O254" s="1032"/>
      <c r="P254" s="1326"/>
      <c r="Q254" s="1326"/>
      <c r="R254" s="1326"/>
      <c r="S254" s="1326"/>
      <c r="T254" s="1326"/>
    </row>
    <row r="255" s="973" customFormat="1" ht="20.1" customHeight="1" spans="1:20">
      <c r="B255" s="1327" t="s">
        <v>391</v>
      </c>
      <c r="C255" s="1312">
        <v>20</v>
      </c>
      <c r="D255" s="1312">
        <v>15</v>
      </c>
      <c r="E255" s="1312">
        <v>15</v>
      </c>
      <c r="F255" s="1312">
        <v>15</v>
      </c>
      <c r="G255" s="1312">
        <v>15</v>
      </c>
      <c r="H255" s="1032"/>
      <c r="I255" s="1032"/>
      <c r="J255" s="913"/>
      <c r="K255" s="1134"/>
      <c r="L255" s="913"/>
      <c r="M255" s="913"/>
      <c r="N255" s="1325"/>
      <c r="O255" s="1032"/>
      <c r="P255" s="1326"/>
      <c r="Q255" s="1326"/>
      <c r="R255" s="1326"/>
      <c r="S255" s="1326"/>
      <c r="T255" s="1326"/>
    </row>
    <row r="256" s="974" customFormat="1" ht="20.1" customHeight="1" spans="1:20">
      <c r="B256" s="1328"/>
      <c r="C256" s="1329"/>
      <c r="D256" s="1329"/>
      <c r="E256" s="1329"/>
      <c r="F256" s="1329"/>
      <c r="G256" s="1329"/>
      <c r="H256" s="1131"/>
      <c r="I256" s="1131"/>
      <c r="J256" s="1129"/>
      <c r="K256" s="1174"/>
      <c r="L256" s="1129"/>
      <c r="M256" s="1129"/>
      <c r="N256" s="1330"/>
      <c r="O256" s="1131"/>
    </row>
    <row r="257" s="973" customFormat="1" ht="20.1" customHeight="1" spans="1:16">
      <c r="B257" s="1331" t="s">
        <v>392</v>
      </c>
      <c r="C257" s="1332"/>
      <c r="D257" s="1332"/>
      <c r="E257" s="1332"/>
      <c r="F257" s="1333" t="s">
        <v>393</v>
      </c>
      <c r="G257" s="1333"/>
      <c r="H257" s="1333"/>
      <c r="I257" s="1331"/>
      <c r="J257" s="1331"/>
      <c r="K257" s="1331"/>
      <c r="L257" s="1334"/>
      <c r="M257" s="1334"/>
      <c r="N257" s="1331"/>
      <c r="O257" s="1318"/>
    </row>
    <row r="258" s="973" customFormat="1" ht="20.1" customHeight="1" spans="1:16">
      <c r="B258" s="1335" t="s">
        <v>394</v>
      </c>
      <c r="C258" s="1336"/>
      <c r="D258" s="1336"/>
      <c r="E258" s="1337" t="s">
        <v>395</v>
      </c>
      <c r="F258" s="1338"/>
      <c r="G258" s="1338"/>
      <c r="H258" s="1338"/>
      <c r="I258" s="1338"/>
      <c r="J258" s="1338"/>
      <c r="K258" s="1339"/>
      <c r="L258" s="1340"/>
      <c r="M258" s="1334"/>
      <c r="N258" s="1339"/>
      <c r="O258" s="1318"/>
    </row>
    <row r="259" s="973" customFormat="1" ht="20.1" customHeight="1" spans="1:16">
      <c r="B259" s="1335" t="s">
        <v>396</v>
      </c>
      <c r="C259" s="1332"/>
      <c r="D259" s="1326"/>
      <c r="E259" s="1337" t="s">
        <v>397</v>
      </c>
      <c r="F259" s="1338"/>
      <c r="G259" s="1338"/>
      <c r="H259" s="1338"/>
      <c r="I259" s="1338"/>
      <c r="J259" s="1338"/>
      <c r="K259" s="1339"/>
      <c r="L259" s="1340"/>
      <c r="M259" s="1334"/>
      <c r="N259" s="1339"/>
      <c r="O259" s="1318"/>
    </row>
    <row r="260" s="973" customFormat="1" ht="20.1" customHeight="1" spans="1:16">
      <c r="B260" s="1335" t="s">
        <v>398</v>
      </c>
      <c r="C260" s="1332"/>
      <c r="D260" s="1332"/>
      <c r="E260" s="1338" t="s">
        <v>399</v>
      </c>
      <c r="F260" s="1338"/>
      <c r="G260" s="1338"/>
      <c r="H260" s="1338"/>
      <c r="I260" s="1338"/>
      <c r="J260" s="1338"/>
      <c r="K260" s="1339"/>
      <c r="L260" s="1340"/>
      <c r="M260" s="1334"/>
      <c r="N260" s="1339"/>
      <c r="O260" s="1318"/>
    </row>
    <row r="261" s="973" customFormat="1" ht="20.1" customHeight="1" spans="1:16">
      <c r="B261" s="1335" t="s">
        <v>400</v>
      </c>
      <c r="C261" s="1332"/>
      <c r="D261" s="1326"/>
      <c r="E261" s="1341" t="s">
        <v>401</v>
      </c>
      <c r="F261" s="1341"/>
      <c r="G261" s="1341"/>
      <c r="H261" s="1341"/>
      <c r="I261" s="1341"/>
      <c r="J261" s="1341"/>
      <c r="K261" s="1341"/>
      <c r="L261" s="1331"/>
      <c r="M261" s="1342"/>
      <c r="N261" s="1339"/>
      <c r="O261" s="1318"/>
    </row>
    <row r="262" s="973" customFormat="1" ht="20.1" customHeight="1" spans="1:16">
      <c r="B262" s="1335" t="s">
        <v>402</v>
      </c>
      <c r="C262" s="1336"/>
      <c r="D262" s="1336"/>
      <c r="E262" s="1338" t="s">
        <v>403</v>
      </c>
      <c r="F262" s="1338"/>
      <c r="G262" s="1338"/>
      <c r="H262" s="1338"/>
      <c r="I262" s="1338"/>
      <c r="J262" s="1338"/>
      <c r="K262" s="1339"/>
      <c r="L262" s="1340"/>
      <c r="M262" s="1334"/>
      <c r="N262" s="1339"/>
      <c r="O262" s="1318"/>
    </row>
    <row r="263" s="973" customFormat="1" ht="20.1" customHeight="1" spans="1:16">
      <c r="B263" s="1335" t="s">
        <v>404</v>
      </c>
      <c r="C263" s="1326"/>
      <c r="D263" s="1336"/>
      <c r="E263" s="1338" t="s">
        <v>405</v>
      </c>
      <c r="F263" s="1338"/>
      <c r="G263" s="1338"/>
      <c r="H263" s="1338"/>
      <c r="I263" s="1338"/>
      <c r="J263" s="1338"/>
      <c r="K263" s="1339"/>
      <c r="L263" s="1340"/>
      <c r="M263" s="1334"/>
      <c r="N263" s="1339"/>
      <c r="O263" s="1318"/>
    </row>
    <row r="264" s="973" customFormat="1" ht="20.1" customHeight="1" spans="1:16">
      <c r="B264" s="1335" t="s">
        <v>406</v>
      </c>
      <c r="C264" s="1332"/>
      <c r="D264" s="1332"/>
      <c r="E264" s="1310" t="s">
        <v>407</v>
      </c>
      <c r="F264" s="1332"/>
      <c r="G264" s="1343"/>
      <c r="H264" s="1334"/>
      <c r="I264" s="1331"/>
      <c r="J264" s="1331"/>
      <c r="K264" s="1339"/>
      <c r="L264" s="1340"/>
      <c r="M264" s="1334"/>
      <c r="N264" s="1339"/>
      <c r="O264" s="1318"/>
    </row>
    <row r="265" s="973" customFormat="1" ht="20.1" customHeight="1" spans="1:16">
      <c r="B265" s="1335" t="s">
        <v>408</v>
      </c>
      <c r="C265" s="1332"/>
      <c r="D265" s="1332"/>
      <c r="E265" s="1310" t="s">
        <v>409</v>
      </c>
      <c r="F265" s="1332"/>
      <c r="G265" s="1343"/>
      <c r="H265" s="1334"/>
      <c r="I265" s="1331"/>
      <c r="J265" s="1331"/>
      <c r="K265" s="1339"/>
      <c r="L265" s="1340"/>
      <c r="M265" s="1334"/>
      <c r="N265" s="1339"/>
      <c r="O265" s="1318"/>
    </row>
    <row r="266" s="973" customFormat="1" ht="20.1" customHeight="1" spans="1:16">
      <c r="B266" s="1335" t="s">
        <v>410</v>
      </c>
      <c r="C266" s="1332"/>
      <c r="D266" s="1332"/>
      <c r="E266" s="1310" t="s">
        <v>411</v>
      </c>
      <c r="F266" s="1332"/>
      <c r="G266" s="1343"/>
      <c r="H266" s="1334"/>
      <c r="I266" s="1331"/>
      <c r="J266" s="1331"/>
      <c r="K266" s="1339"/>
      <c r="L266" s="1340"/>
      <c r="M266" s="1334"/>
      <c r="N266" s="1339"/>
      <c r="O266" s="1318"/>
    </row>
    <row r="267" s="973" customFormat="1" ht="20.1" customHeight="1" spans="1:16">
      <c r="B267" s="1335" t="s">
        <v>412</v>
      </c>
      <c r="C267" s="1332"/>
      <c r="D267" s="1326"/>
      <c r="E267" s="1338" t="s">
        <v>413</v>
      </c>
      <c r="F267" s="1338"/>
      <c r="G267" s="1338"/>
      <c r="H267" s="1338"/>
      <c r="I267" s="1338"/>
      <c r="J267" s="1338"/>
      <c r="K267" s="1339"/>
      <c r="L267" s="1340"/>
      <c r="M267" s="1334"/>
      <c r="N267" s="1339"/>
      <c r="O267" s="1318"/>
    </row>
    <row r="268" s="973" customFormat="1" ht="20.1" customHeight="1" spans="1:16">
      <c r="B268" s="1335" t="s">
        <v>414</v>
      </c>
      <c r="C268" s="1332"/>
      <c r="D268" s="1332"/>
      <c r="E268" s="1310" t="s">
        <v>415</v>
      </c>
      <c r="F268" s="1332"/>
      <c r="G268" s="1343"/>
      <c r="H268" s="1334"/>
      <c r="I268" s="1331"/>
      <c r="J268" s="1331"/>
      <c r="K268" s="1339"/>
      <c r="L268" s="1340"/>
      <c r="M268" s="1334"/>
      <c r="N268" s="1339"/>
      <c r="O268" s="1318"/>
    </row>
    <row r="269" s="973" customFormat="1" ht="20.1" customHeight="1" spans="1:16">
      <c r="B269" s="1335" t="s">
        <v>416</v>
      </c>
      <c r="C269" s="1332"/>
      <c r="D269" s="1326"/>
      <c r="E269" s="1338" t="s">
        <v>417</v>
      </c>
      <c r="F269" s="1338"/>
      <c r="G269" s="1338"/>
      <c r="H269" s="1338"/>
      <c r="I269" s="1338"/>
      <c r="J269" s="1338"/>
      <c r="K269" s="1339"/>
      <c r="L269" s="1340"/>
      <c r="M269" s="1334"/>
      <c r="N269" s="1339"/>
      <c r="O269" s="1318"/>
    </row>
    <row r="270" s="973" customFormat="1" ht="20.1" customHeight="1" spans="1:16">
      <c r="B270" s="1335" t="s">
        <v>418</v>
      </c>
      <c r="C270" s="1332"/>
      <c r="D270" s="1332"/>
      <c r="E270" s="1310" t="s">
        <v>419</v>
      </c>
      <c r="F270" s="1332"/>
      <c r="G270" s="1343"/>
      <c r="H270" s="1334"/>
      <c r="I270" s="1331"/>
      <c r="J270" s="1331"/>
      <c r="K270" s="1339"/>
      <c r="L270" s="1340"/>
      <c r="M270" s="1334"/>
      <c r="N270" s="1339"/>
      <c r="O270" s="1318"/>
    </row>
    <row r="271" s="973" customFormat="1" ht="20.1" customHeight="1" spans="1:16">
      <c r="B271" s="1335" t="s">
        <v>420</v>
      </c>
      <c r="C271" s="1326"/>
      <c r="D271" s="1326"/>
      <c r="E271" s="1338" t="s">
        <v>421</v>
      </c>
      <c r="F271" s="1338"/>
      <c r="G271" s="1338"/>
      <c r="H271" s="1338"/>
      <c r="I271" s="1338"/>
      <c r="J271" s="1338"/>
      <c r="K271" s="1339"/>
      <c r="L271" s="1340"/>
      <c r="M271" s="1334"/>
      <c r="N271" s="1339"/>
      <c r="O271" s="1318"/>
    </row>
    <row r="272" s="975" customFormat="1" ht="20.1" customHeight="1" spans="1:16">
      <c r="A272" s="1344"/>
      <c r="B272" s="1335" t="s">
        <v>422</v>
      </c>
      <c r="C272" s="1332"/>
      <c r="D272" s="1332"/>
      <c r="E272" s="1310" t="s">
        <v>423</v>
      </c>
      <c r="F272" s="1332"/>
      <c r="G272" s="1343"/>
      <c r="H272" s="1334"/>
      <c r="I272" s="1331"/>
      <c r="J272" s="1331"/>
      <c r="K272" s="1339"/>
      <c r="L272" s="1340"/>
      <c r="M272" s="1334"/>
      <c r="N272" s="1339"/>
      <c r="O272" s="1318"/>
      <c r="P272" s="1345"/>
    </row>
    <row r="273" s="976" customFormat="1" ht="15.75" customHeight="1" spans="1:16">
      <c r="A273" s="1346"/>
      <c r="B273" s="1335" t="s">
        <v>424</v>
      </c>
      <c r="C273" s="1332"/>
      <c r="D273" s="1332"/>
      <c r="E273" s="1310" t="s">
        <v>425</v>
      </c>
      <c r="F273" s="1332"/>
      <c r="G273" s="1343"/>
      <c r="H273" s="1334"/>
      <c r="I273" s="1331"/>
      <c r="J273" s="1331"/>
      <c r="K273" s="1339"/>
      <c r="L273" s="1340"/>
      <c r="M273" s="1334"/>
      <c r="N273" s="1339"/>
      <c r="O273" s="1318"/>
      <c r="P273" s="1347"/>
    </row>
    <row r="274" s="976" customFormat="1" ht="15.75" customHeight="1" spans="1:16">
      <c r="A274" s="1346"/>
      <c r="B274" s="1335" t="s">
        <v>426</v>
      </c>
      <c r="C274" s="1332"/>
      <c r="D274" s="1332"/>
      <c r="E274" s="1310" t="s">
        <v>427</v>
      </c>
      <c r="F274" s="1332"/>
      <c r="G274" s="1343"/>
      <c r="H274" s="1334"/>
      <c r="I274" s="1331"/>
      <c r="J274" s="1331"/>
      <c r="K274" s="1339"/>
      <c r="L274" s="1340"/>
      <c r="M274" s="1334"/>
      <c r="N274" s="1339"/>
      <c r="O274" s="1318"/>
      <c r="P274" s="1347"/>
    </row>
    <row r="275" s="976" customFormat="1" ht="15.75" customHeight="1" spans="1:16">
      <c r="A275" s="1346"/>
      <c r="B275" s="1335" t="s">
        <v>428</v>
      </c>
      <c r="C275" s="1332"/>
      <c r="D275" s="1326"/>
      <c r="E275" s="1338" t="s">
        <v>429</v>
      </c>
      <c r="F275" s="1338"/>
      <c r="G275" s="1338"/>
      <c r="H275" s="1338"/>
      <c r="I275" s="1338"/>
      <c r="J275" s="1338"/>
      <c r="K275" s="1331"/>
      <c r="L275" s="1331"/>
      <c r="M275" s="1331"/>
      <c r="N275" s="1331"/>
      <c r="O275" s="1318"/>
      <c r="P275" s="1347"/>
    </row>
    <row r="276" s="977" customFormat="1" ht="15.75" customHeight="1" spans="1:16">
      <c r="A276" s="1348"/>
      <c r="B276" s="1335" t="s">
        <v>430</v>
      </c>
      <c r="C276" s="1332"/>
      <c r="D276" s="1332"/>
      <c r="E276" s="1310" t="s">
        <v>431</v>
      </c>
      <c r="F276" s="1332"/>
      <c r="G276" s="1343"/>
      <c r="H276" s="1334"/>
      <c r="I276" s="1331"/>
      <c r="J276" s="1331"/>
      <c r="K276" s="1339"/>
      <c r="L276" s="1340"/>
      <c r="M276" s="1334"/>
      <c r="N276" s="1339"/>
      <c r="O276" s="1318"/>
      <c r="P276" s="1349"/>
    </row>
    <row r="277" s="977" customFormat="1" ht="15.75" customHeight="1" spans="1:16">
      <c r="A277" s="1348"/>
      <c r="B277" s="1335" t="s">
        <v>432</v>
      </c>
      <c r="C277" s="1332"/>
      <c r="D277" s="1332"/>
      <c r="E277" s="1310" t="s">
        <v>433</v>
      </c>
      <c r="F277" s="1332"/>
      <c r="G277" s="1343"/>
      <c r="H277" s="1334"/>
      <c r="I277" s="1331"/>
      <c r="J277" s="1331"/>
      <c r="K277" s="1339"/>
      <c r="L277" s="1340"/>
      <c r="M277" s="1334"/>
      <c r="N277" s="1339"/>
      <c r="O277" s="1318"/>
      <c r="P277" s="1349"/>
    </row>
    <row r="278" s="977" customFormat="1" ht="15.75" customHeight="1" spans="1:16">
      <c r="A278" s="1348"/>
      <c r="B278" s="1335"/>
      <c r="C278" s="1332"/>
      <c r="D278" s="1326"/>
      <c r="E278" s="1338"/>
      <c r="F278" s="1338"/>
      <c r="G278" s="1338"/>
      <c r="H278" s="1338"/>
      <c r="I278" s="1338"/>
      <c r="J278" s="1338"/>
      <c r="K278" s="1339"/>
      <c r="L278" s="1340"/>
      <c r="M278" s="1334"/>
      <c r="N278" s="1339"/>
      <c r="O278" s="1318"/>
      <c r="P278" s="1349"/>
    </row>
    <row r="279" s="975" customFormat="1" ht="15.75" customHeight="1" spans="1:16">
      <c r="A279" s="1344"/>
      <c r="B279" s="1335"/>
      <c r="C279" s="1350"/>
      <c r="D279" s="1351"/>
      <c r="E279" s="1352"/>
      <c r="F279" s="1343"/>
      <c r="G279" s="1343"/>
      <c r="H279" s="1334"/>
      <c r="I279" s="1331"/>
      <c r="J279" s="1331"/>
      <c r="K279" s="1339"/>
      <c r="L279" s="1340"/>
      <c r="M279" s="1334"/>
      <c r="N279" s="1339"/>
      <c r="O279" s="1318"/>
      <c r="P279" s="1345"/>
    </row>
    <row r="280" s="978" customFormat="1" ht="15.95" customHeight="1" spans="1:16">
      <c r="A280" s="1353"/>
      <c r="B280" s="1354"/>
      <c r="C280" s="1355"/>
      <c r="D280" s="1356"/>
      <c r="E280" s="1357"/>
      <c r="F280" s="1358"/>
      <c r="G280" s="1358"/>
      <c r="H280" s="1359"/>
      <c r="I280" s="1360"/>
      <c r="J280" s="1360"/>
      <c r="K280" s="1361"/>
      <c r="L280" s="1340"/>
      <c r="M280" s="1334"/>
      <c r="N280" s="1361"/>
      <c r="O280" s="1362"/>
      <c r="P280" s="984"/>
    </row>
    <row r="281" s="979" customFormat="1" ht="15.95" customHeight="1" spans="1:16">
      <c r="A281" s="1363"/>
      <c r="B281" s="1364" t="s">
        <v>434</v>
      </c>
      <c r="C281" s="1364"/>
      <c r="D281" s="1364"/>
      <c r="E281" s="1364"/>
      <c r="F281" s="1364"/>
      <c r="G281" s="1364"/>
      <c r="H281" s="1364"/>
      <c r="I281" s="1364"/>
      <c r="J281" s="1364"/>
      <c r="K281" s="1364"/>
      <c r="L281" s="1364"/>
      <c r="M281" s="1364"/>
      <c r="N281" s="1364"/>
      <c r="O281" s="1365"/>
    </row>
    <row r="282" s="980" customFormat="1" ht="15.95" customHeight="1" spans="1:16">
      <c r="A282" s="1353"/>
      <c r="B282" s="1366" t="s">
        <v>435</v>
      </c>
      <c r="C282" s="1367"/>
      <c r="D282" s="1367"/>
      <c r="E282" s="1367"/>
      <c r="F282" s="1367"/>
      <c r="G282" s="1367"/>
      <c r="H282" s="1367"/>
      <c r="I282" s="1367"/>
      <c r="J282" s="1367"/>
      <c r="K282" s="1367"/>
      <c r="L282" s="1367"/>
      <c r="M282" s="1367"/>
      <c r="N282" s="1368"/>
      <c r="O282" s="996"/>
      <c r="P282" s="1369"/>
    </row>
    <row r="283" s="980" customFormat="1" ht="15.95" customHeight="1" spans="1:16">
      <c r="A283" s="1353"/>
      <c r="B283" s="1370" t="s">
        <v>436</v>
      </c>
      <c r="C283" s="892"/>
      <c r="D283" s="892"/>
      <c r="E283" s="892"/>
      <c r="F283" s="892"/>
      <c r="G283" s="892"/>
      <c r="H283" s="892"/>
      <c r="I283" s="892"/>
      <c r="J283" s="892"/>
      <c r="K283" s="892"/>
      <c r="L283" s="892"/>
      <c r="M283" s="892"/>
      <c r="N283" s="1371"/>
      <c r="O283" s="996"/>
      <c r="P283" s="1369"/>
    </row>
    <row r="284" s="981" customFormat="1" ht="15.95" customHeight="1" spans="1:16">
      <c r="A284" s="1372"/>
      <c r="B284" s="1373" t="s">
        <v>437</v>
      </c>
      <c r="C284" s="443"/>
      <c r="D284" s="443"/>
      <c r="E284" s="443"/>
      <c r="F284" s="443"/>
      <c r="G284" s="443"/>
      <c r="H284" s="443"/>
      <c r="I284" s="443"/>
      <c r="J284" s="443"/>
      <c r="K284" s="443"/>
      <c r="L284" s="443"/>
      <c r="M284" s="443"/>
      <c r="N284" s="1374"/>
      <c r="O284" s="996"/>
    </row>
    <row r="285" s="981" customFormat="1" ht="15.95" customHeight="1" spans="1:16">
      <c r="A285" s="1372"/>
      <c r="B285" s="1370" t="s">
        <v>438</v>
      </c>
      <c r="C285" s="892"/>
      <c r="D285" s="892"/>
      <c r="E285" s="892"/>
      <c r="F285" s="892"/>
      <c r="G285" s="892"/>
      <c r="H285" s="892"/>
      <c r="I285" s="892"/>
      <c r="J285" s="892"/>
      <c r="K285" s="892"/>
      <c r="L285" s="892"/>
      <c r="M285" s="892"/>
      <c r="N285" s="1371"/>
      <c r="O285" s="1375"/>
    </row>
    <row r="286" s="978" customFormat="1" ht="15.95" customHeight="1" spans="1:16">
      <c r="A286" s="1353"/>
      <c r="B286" s="1370" t="s">
        <v>439</v>
      </c>
      <c r="C286" s="892"/>
      <c r="D286" s="892"/>
      <c r="E286" s="892"/>
      <c r="F286" s="892"/>
      <c r="G286" s="892"/>
      <c r="H286" s="892"/>
      <c r="I286" s="892"/>
      <c r="J286" s="892"/>
      <c r="K286" s="892"/>
      <c r="L286" s="892"/>
      <c r="M286" s="892"/>
      <c r="N286" s="422"/>
      <c r="O286" s="996"/>
      <c r="P286" s="984"/>
    </row>
    <row r="287" s="982" customFormat="1" ht="15" customHeight="1" spans="1:16">
      <c r="A287" s="1376"/>
      <c r="B287" s="1377" t="s">
        <v>440</v>
      </c>
      <c r="C287" s="1378"/>
      <c r="D287" s="1378"/>
      <c r="E287" s="1378"/>
      <c r="F287" s="1378"/>
      <c r="G287" s="1378"/>
      <c r="H287" s="1378"/>
      <c r="I287" s="1378"/>
      <c r="J287" s="1378"/>
      <c r="K287" s="1378"/>
      <c r="L287" s="1378"/>
      <c r="M287" s="1378"/>
      <c r="N287" s="1379"/>
      <c r="O287" s="1365"/>
      <c r="P287" s="1380"/>
    </row>
    <row r="288" s="978" customFormat="1" ht="15.95" customHeight="1" spans="1:16">
      <c r="A288" s="1353"/>
      <c r="B288" s="1381" t="s">
        <v>441</v>
      </c>
      <c r="C288" s="1382"/>
      <c r="D288" s="1382"/>
      <c r="E288" s="1382"/>
      <c r="F288" s="1382"/>
      <c r="G288" s="1382"/>
      <c r="H288" s="1382"/>
      <c r="I288" s="1382"/>
      <c r="J288" s="1382"/>
      <c r="K288" s="1382"/>
      <c r="L288" s="1382"/>
      <c r="M288" s="1382"/>
      <c r="N288" s="1383"/>
      <c r="O288" s="1384"/>
      <c r="P288" s="984"/>
    </row>
    <row r="289" s="983" customFormat="1" ht="15.95" customHeight="1" spans="1:16">
      <c r="A289" s="1363"/>
      <c r="B289" s="1370" t="s">
        <v>442</v>
      </c>
      <c r="C289" s="1385"/>
      <c r="D289" s="1385"/>
      <c r="E289" s="176"/>
      <c r="F289" s="176"/>
      <c r="G289" s="176"/>
      <c r="H289" s="397"/>
      <c r="I289" s="892"/>
      <c r="J289" s="389"/>
      <c r="K289" s="389"/>
      <c r="L289" s="1386"/>
      <c r="M289" s="1387"/>
      <c r="N289" s="1388"/>
      <c r="O289" s="1389"/>
    </row>
    <row r="290" s="983" customFormat="1" ht="15.95" customHeight="1" spans="1:16">
      <c r="A290" s="1363"/>
      <c r="B290" s="1370" t="s">
        <v>443</v>
      </c>
      <c r="C290" s="1385"/>
      <c r="D290" s="1385"/>
      <c r="E290" s="176"/>
      <c r="F290" s="176"/>
      <c r="G290" s="176"/>
      <c r="H290" s="397"/>
      <c r="I290" s="892"/>
      <c r="J290" s="389"/>
      <c r="K290" s="389"/>
      <c r="L290" s="1386"/>
      <c r="M290" s="1387"/>
      <c r="N290" s="1388"/>
      <c r="O290" s="1389"/>
    </row>
    <row r="291" s="984" customFormat="1" ht="15.95" customHeight="1" spans="1:16">
      <c r="A291" s="1390"/>
      <c r="B291" s="1370" t="s">
        <v>444</v>
      </c>
      <c r="C291" s="1385"/>
      <c r="D291" s="1385"/>
      <c r="E291" s="176"/>
      <c r="F291" s="176"/>
      <c r="G291" s="176"/>
      <c r="H291" s="397"/>
      <c r="I291" s="892"/>
      <c r="J291" s="389"/>
      <c r="K291" s="389"/>
      <c r="L291" s="1386"/>
      <c r="M291" s="1387"/>
      <c r="N291" s="1388"/>
      <c r="O291" s="1389"/>
    </row>
    <row r="292" s="983" customFormat="1" ht="15" customHeight="1" spans="1:16">
      <c r="A292" s="1363"/>
      <c r="B292" s="1391" t="s">
        <v>445</v>
      </c>
      <c r="C292" s="1392"/>
      <c r="D292" s="1392"/>
      <c r="E292" s="1392"/>
      <c r="F292" s="1392"/>
      <c r="G292" s="1392"/>
      <c r="H292" s="1392"/>
      <c r="I292" s="1392"/>
      <c r="J292" s="1392"/>
      <c r="K292" s="1392"/>
      <c r="L292" s="1392"/>
      <c r="M292" s="1392"/>
      <c r="N292" s="1393"/>
      <c r="O292" s="1384"/>
    </row>
    <row r="293" s="978" customFormat="1" ht="15.95" customHeight="1" spans="1:16">
      <c r="A293" s="1353"/>
      <c r="B293" s="1391" t="s">
        <v>446</v>
      </c>
      <c r="C293" s="655"/>
      <c r="D293" s="655"/>
      <c r="E293" s="655"/>
      <c r="F293" s="655"/>
      <c r="G293" s="655"/>
      <c r="H293" s="1394"/>
      <c r="I293" s="1394"/>
      <c r="J293" s="1394"/>
      <c r="K293" s="1394"/>
      <c r="L293" s="1394"/>
      <c r="M293" s="1394"/>
      <c r="N293" s="1393"/>
      <c r="O293" s="1384"/>
      <c r="P293" s="984"/>
    </row>
    <row r="294" s="985" customFormat="1" ht="15.95" customHeight="1" spans="1:16">
      <c r="A294" s="1395"/>
      <c r="B294" s="1391" t="s">
        <v>447</v>
      </c>
      <c r="C294" s="655"/>
      <c r="D294" s="655"/>
      <c r="E294" s="655"/>
      <c r="F294" s="655"/>
      <c r="G294" s="655"/>
      <c r="H294" s="1394"/>
      <c r="I294" s="1394"/>
      <c r="J294" s="1394"/>
      <c r="K294" s="1394"/>
      <c r="L294" s="1394"/>
      <c r="M294" s="1394"/>
      <c r="N294" s="1393"/>
      <c r="O294" s="1384"/>
      <c r="P294" s="986"/>
    </row>
    <row r="295" s="986" customFormat="1" ht="15.95" customHeight="1" spans="1:16">
      <c r="A295" s="1396"/>
      <c r="B295" s="1381" t="s">
        <v>448</v>
      </c>
      <c r="C295" s="1382"/>
      <c r="D295" s="1382"/>
      <c r="E295" s="1382"/>
      <c r="F295" s="1382"/>
      <c r="G295" s="1382"/>
      <c r="H295" s="1382"/>
      <c r="I295" s="1382"/>
      <c r="J295" s="1382"/>
      <c r="K295" s="1382"/>
      <c r="L295" s="1382"/>
      <c r="M295" s="1382"/>
      <c r="N295" s="1383"/>
      <c r="O295" s="1384"/>
    </row>
    <row r="296" s="986" customFormat="1" ht="15.95" customHeight="1" spans="1:16">
      <c r="A296" s="1396"/>
      <c r="B296" s="1397" t="s">
        <v>449</v>
      </c>
      <c r="C296" s="1398"/>
      <c r="D296" s="1398"/>
      <c r="E296" s="1398"/>
      <c r="F296" s="1398"/>
      <c r="G296" s="1398"/>
      <c r="H296" s="1398"/>
      <c r="I296" s="1398"/>
      <c r="J296" s="1398"/>
      <c r="K296" s="1398"/>
      <c r="L296" s="1398"/>
      <c r="M296" s="1398"/>
      <c r="N296" s="1399"/>
      <c r="O296" s="1400"/>
    </row>
    <row r="297" s="25" customFormat="1" ht="12.75" spans="1:16">
      <c r="B297" s="1381" t="s">
        <v>450</v>
      </c>
      <c r="C297" s="1382"/>
      <c r="D297" s="1382"/>
      <c r="E297" s="1382"/>
      <c r="F297" s="1382"/>
      <c r="G297" s="1382"/>
      <c r="H297" s="1382"/>
      <c r="I297" s="1382"/>
      <c r="J297" s="1382"/>
      <c r="K297" s="1382"/>
      <c r="L297" s="1382"/>
      <c r="M297" s="1382"/>
      <c r="N297" s="1383"/>
      <c r="O297" s="1384"/>
    </row>
    <row r="298" s="25" customFormat="1" ht="12.75" spans="1:16">
      <c r="B298" s="1401" t="s">
        <v>451</v>
      </c>
      <c r="C298" s="1402"/>
      <c r="D298" s="1402"/>
      <c r="E298" s="876"/>
      <c r="F298" s="876"/>
      <c r="G298" s="876"/>
      <c r="H298" s="1403"/>
      <c r="I298" s="1404"/>
      <c r="J298" s="1404"/>
      <c r="K298" s="1404"/>
      <c r="L298" s="1405"/>
      <c r="M298" s="1405"/>
      <c r="N298" s="1406"/>
      <c r="O298" s="1384"/>
    </row>
    <row r="299" s="25" customFormat="1" ht="12.75" spans="1:16">
      <c r="B299" s="1401" t="s">
        <v>452</v>
      </c>
      <c r="C299" s="1402"/>
      <c r="D299" s="1402"/>
      <c r="E299" s="876"/>
      <c r="F299" s="876"/>
      <c r="G299" s="876"/>
      <c r="H299" s="1403"/>
      <c r="I299" s="1404"/>
      <c r="J299" s="1404"/>
      <c r="K299" s="1404"/>
      <c r="L299" s="1405"/>
      <c r="M299" s="1405"/>
      <c r="N299" s="1406"/>
      <c r="O299" s="1384"/>
    </row>
    <row r="300" s="25" customFormat="1" ht="12.75" spans="1:16">
      <c r="B300" s="1407" t="s">
        <v>453</v>
      </c>
      <c r="C300" s="1408"/>
      <c r="D300" s="1408"/>
      <c r="E300" s="1408"/>
      <c r="F300" s="1408"/>
      <c r="G300" s="1408"/>
      <c r="H300" s="1408"/>
      <c r="I300" s="1408"/>
      <c r="J300" s="1408"/>
      <c r="K300" s="1408"/>
      <c r="L300" s="1408"/>
      <c r="M300" s="1408"/>
      <c r="N300" s="1409"/>
      <c r="O300" s="1384"/>
    </row>
    <row r="301" s="25" customFormat="1" ht="12.75" spans="1:16">
      <c r="B301" s="1401" t="s">
        <v>454</v>
      </c>
      <c r="C301" s="1410"/>
      <c r="D301" s="1410"/>
      <c r="E301" s="1410"/>
      <c r="F301" s="1410"/>
      <c r="G301" s="1410"/>
      <c r="H301" s="1411"/>
      <c r="I301" s="1411"/>
      <c r="J301" s="1411"/>
      <c r="K301" s="1411"/>
      <c r="L301" s="1412"/>
      <c r="M301" s="1412"/>
      <c r="N301" s="1413"/>
      <c r="O301" s="1384"/>
    </row>
    <row r="302" s="987" customFormat="1" spans="1:16">
      <c r="B302" s="1381" t="s">
        <v>455</v>
      </c>
      <c r="C302" s="1382"/>
      <c r="D302" s="1382"/>
      <c r="E302" s="1382"/>
      <c r="F302" s="1382"/>
      <c r="G302" s="1382"/>
      <c r="H302" s="1382"/>
      <c r="I302" s="1382"/>
      <c r="J302" s="1382"/>
      <c r="K302" s="1382"/>
      <c r="L302" s="1382"/>
      <c r="M302" s="1382"/>
      <c r="N302" s="1383"/>
      <c r="O302" s="1384"/>
    </row>
    <row r="303" s="987" customFormat="1" spans="1:16">
      <c r="B303" s="1414" t="s">
        <v>456</v>
      </c>
      <c r="C303" s="1415"/>
      <c r="D303" s="1415"/>
      <c r="E303" s="1415"/>
      <c r="F303" s="1415"/>
      <c r="G303" s="1415"/>
      <c r="H303" s="1415"/>
      <c r="I303" s="1415"/>
      <c r="J303" s="1415"/>
      <c r="K303" s="1415"/>
      <c r="L303" s="1415"/>
      <c r="M303" s="1415"/>
      <c r="N303" s="1416"/>
      <c r="O303" s="1417"/>
    </row>
    <row r="304" s="987" customFormat="1" spans="1:16">
      <c r="A304" s="25"/>
      <c r="B304" s="1414" t="s">
        <v>457</v>
      </c>
      <c r="C304" s="1415"/>
      <c r="D304" s="1415"/>
      <c r="E304" s="1415"/>
      <c r="F304" s="1415"/>
      <c r="G304" s="1415"/>
      <c r="H304" s="1415"/>
      <c r="I304" s="1415"/>
      <c r="J304" s="1415"/>
      <c r="K304" s="1415"/>
      <c r="L304" s="1415"/>
      <c r="M304" s="1415"/>
      <c r="N304" s="1416"/>
      <c r="O304" s="1417"/>
    </row>
    <row r="305" s="987" customFormat="1" ht="15" spans="1:15">
      <c r="A305" s="25"/>
      <c r="B305" s="1418"/>
      <c r="C305" s="1419"/>
      <c r="D305" s="1419"/>
      <c r="E305" s="1419"/>
      <c r="F305" s="1419"/>
      <c r="G305" s="1419"/>
      <c r="H305" s="1419"/>
      <c r="I305" s="1419"/>
      <c r="J305" s="1419"/>
      <c r="K305" s="1419"/>
      <c r="L305" s="1419"/>
      <c r="M305" s="1419"/>
      <c r="N305" s="1420"/>
      <c r="O305" s="1417"/>
    </row>
    <row r="306" s="987" customFormat="1" spans="1:15">
      <c r="A306" s="25"/>
      <c r="B306" s="993"/>
      <c r="C306" s="1014"/>
      <c r="D306" s="1014"/>
      <c r="E306" s="161"/>
      <c r="F306" s="990"/>
      <c r="G306" s="990"/>
      <c r="H306" s="991"/>
      <c r="I306" s="992"/>
      <c r="J306" s="993"/>
      <c r="K306" s="993"/>
      <c r="L306" s="995"/>
      <c r="M306" s="995"/>
      <c r="N306" s="992"/>
      <c r="O306" s="1365"/>
    </row>
    <row r="307" s="987" customFormat="1" spans="1:15">
      <c r="A307" s="25"/>
      <c r="B307" s="993"/>
      <c r="C307" s="1014"/>
      <c r="D307" s="1014"/>
      <c r="E307" s="161"/>
      <c r="F307" s="990"/>
      <c r="G307" s="990"/>
      <c r="H307" s="991"/>
      <c r="I307" s="992"/>
      <c r="J307" s="993"/>
      <c r="K307" s="993"/>
      <c r="L307" s="995"/>
      <c r="M307" s="995"/>
      <c r="N307" s="992"/>
      <c r="O307" s="1365"/>
    </row>
    <row r="308" s="987" customFormat="1" spans="1:15">
      <c r="A308" s="25"/>
      <c r="B308" s="993"/>
      <c r="C308" s="1014"/>
      <c r="D308" s="1014"/>
      <c r="E308" s="161"/>
      <c r="F308" s="990"/>
      <c r="G308" s="990"/>
      <c r="H308" s="991"/>
      <c r="I308" s="992"/>
      <c r="J308" s="993"/>
      <c r="K308" s="993"/>
      <c r="L308" s="995"/>
      <c r="M308" s="995"/>
      <c r="N308" s="992"/>
      <c r="O308" s="996"/>
    </row>
    <row r="309" spans="1:15">
      <c r="B309" s="993"/>
      <c r="C309" s="1014"/>
      <c r="D309" s="1014"/>
      <c r="E309" s="161"/>
      <c r="F309" s="161"/>
      <c r="H309" s="1421"/>
      <c r="K309" s="993"/>
      <c r="N309" s="993"/>
    </row>
    <row r="310" spans="1:15">
      <c r="B310" s="993"/>
      <c r="C310" s="1014"/>
      <c r="D310" s="1014"/>
      <c r="E310" s="161"/>
      <c r="F310" s="161"/>
      <c r="H310" s="1421"/>
      <c r="K310" s="993"/>
      <c r="N310" s="993"/>
    </row>
    <row r="311" spans="1:15">
      <c r="B311" s="1422"/>
      <c r="C311" s="1014"/>
      <c r="D311" s="1014"/>
      <c r="E311" s="161"/>
      <c r="F311" s="161"/>
      <c r="H311" s="1421"/>
      <c r="N311" s="1422"/>
      <c r="O311" s="1423"/>
    </row>
    <row r="312" spans="1:15">
      <c r="B312" s="1422"/>
      <c r="C312" s="1014"/>
      <c r="D312" s="1014"/>
      <c r="E312" s="161"/>
      <c r="F312" s="161"/>
      <c r="H312" s="1421"/>
      <c r="N312" s="1422"/>
      <c r="O312" s="1423"/>
    </row>
    <row r="313" spans="1:15">
      <c r="B313" s="992"/>
      <c r="C313" s="1014"/>
      <c r="D313" s="1014"/>
      <c r="E313" s="161"/>
      <c r="F313" s="161"/>
      <c r="H313" s="1421"/>
    </row>
    <row r="314" spans="1:15">
      <c r="B314" s="992"/>
      <c r="C314" s="1014"/>
      <c r="D314" s="1014"/>
      <c r="E314" s="161"/>
      <c r="F314" s="161"/>
      <c r="H314" s="1421"/>
    </row>
    <row r="315" spans="1:15">
      <c r="B315" s="992"/>
      <c r="C315" s="1014"/>
      <c r="D315" s="1014"/>
      <c r="E315" s="161"/>
      <c r="F315" s="161"/>
      <c r="H315" s="1421"/>
    </row>
    <row r="316" spans="1:15">
      <c r="B316" s="992"/>
      <c r="C316" s="1014"/>
      <c r="D316" s="1014"/>
      <c r="E316" s="161"/>
      <c r="F316" s="161"/>
      <c r="H316" s="1421"/>
    </row>
    <row r="317" spans="1:15">
      <c r="B317" s="992"/>
      <c r="C317" s="1014"/>
      <c r="D317" s="1014"/>
      <c r="E317" s="161"/>
      <c r="F317" s="161"/>
      <c r="H317" s="1421"/>
    </row>
  </sheetData>
  <mergeCells count="341">
    <mergeCell ref="B48:O48"/>
    <mergeCell ref="B115:O115"/>
    <mergeCell ref="B116:O116"/>
    <mergeCell ref="B117:O117"/>
    <mergeCell ref="C120:G120"/>
    <mergeCell ref="C161:G161"/>
    <mergeCell ref="C181:G181"/>
    <mergeCell ref="B186:O186"/>
    <mergeCell ref="C212:G212"/>
    <mergeCell ref="C239:H239"/>
    <mergeCell ref="F257:H257"/>
    <mergeCell ref="E258:J258"/>
    <mergeCell ref="E259:J259"/>
    <mergeCell ref="E260:J260"/>
    <mergeCell ref="E261:K261"/>
    <mergeCell ref="E262:J262"/>
    <mergeCell ref="E263:J263"/>
    <mergeCell ref="E267:J267"/>
    <mergeCell ref="E269:J269"/>
    <mergeCell ref="E271:J271"/>
    <mergeCell ref="E275:J275"/>
    <mergeCell ref="E278:J278"/>
    <mergeCell ref="B281:N281"/>
    <mergeCell ref="B282:N282"/>
    <mergeCell ref="B283:N283"/>
    <mergeCell ref="B284:N284"/>
    <mergeCell ref="B285:N285"/>
    <mergeCell ref="B286:M286"/>
    <mergeCell ref="B287:N287"/>
    <mergeCell ref="B288:N288"/>
    <mergeCell ref="B292:M292"/>
    <mergeCell ref="B295:N295"/>
    <mergeCell ref="B296:N296"/>
    <mergeCell ref="B297:N297"/>
    <mergeCell ref="B300:N300"/>
    <mergeCell ref="B302:N302"/>
    <mergeCell ref="B303:N303"/>
    <mergeCell ref="B15:B19"/>
    <mergeCell ref="B20:B30"/>
    <mergeCell ref="B32:B33"/>
    <mergeCell ref="B36:B47"/>
    <mergeCell ref="B49:B51"/>
    <mergeCell ref="B57:B60"/>
    <mergeCell ref="B62:B68"/>
    <mergeCell ref="B73:B74"/>
    <mergeCell ref="B78:B97"/>
    <mergeCell ref="B99:B101"/>
    <mergeCell ref="B103:B114"/>
    <mergeCell ref="B118:B126"/>
    <mergeCell ref="B132:B133"/>
    <mergeCell ref="B137:B147"/>
    <mergeCell ref="B149:B152"/>
    <mergeCell ref="B154:B159"/>
    <mergeCell ref="B163:B171"/>
    <mergeCell ref="B173:B185"/>
    <mergeCell ref="B187:B188"/>
    <mergeCell ref="B190:B193"/>
    <mergeCell ref="B219:B222"/>
    <mergeCell ref="B223:B226"/>
    <mergeCell ref="B227:B230"/>
    <mergeCell ref="B231:B234"/>
    <mergeCell ref="B235:B238"/>
    <mergeCell ref="B241:B243"/>
    <mergeCell ref="B245:B247"/>
    <mergeCell ref="H53:H54"/>
    <mergeCell ref="H70:H71"/>
    <mergeCell ref="H75:H76"/>
    <mergeCell ref="H180:H181"/>
    <mergeCell ref="H187:H188"/>
    <mergeCell ref="H195:H197"/>
    <mergeCell ref="H200:H201"/>
    <mergeCell ref="H202:H203"/>
    <mergeCell ref="H204:H205"/>
    <mergeCell ref="H206:H207"/>
    <mergeCell ref="H208:H209"/>
    <mergeCell ref="H210:H211"/>
    <mergeCell ref="H251:H255"/>
    <mergeCell ref="I15:I22"/>
    <mergeCell ref="I36:I38"/>
    <mergeCell ref="I39:I43"/>
    <mergeCell ref="I44:I47"/>
    <mergeCell ref="I53:I54"/>
    <mergeCell ref="I59:I60"/>
    <mergeCell ref="I64:I65"/>
    <mergeCell ref="I70:I71"/>
    <mergeCell ref="I75:I76"/>
    <mergeCell ref="I82:I89"/>
    <mergeCell ref="I90:I92"/>
    <mergeCell ref="I96:I97"/>
    <mergeCell ref="I100:I101"/>
    <mergeCell ref="I104:I106"/>
    <mergeCell ref="I107:I108"/>
    <mergeCell ref="I109:I112"/>
    <mergeCell ref="I118:I120"/>
    <mergeCell ref="I124:I126"/>
    <mergeCell ref="I143:I144"/>
    <mergeCell ref="I145:I146"/>
    <mergeCell ref="I151:I152"/>
    <mergeCell ref="I154:I155"/>
    <mergeCell ref="I163:I164"/>
    <mergeCell ref="I167:I168"/>
    <mergeCell ref="I169:I171"/>
    <mergeCell ref="I174:I175"/>
    <mergeCell ref="I179:I180"/>
    <mergeCell ref="I183:I185"/>
    <mergeCell ref="I187:I188"/>
    <mergeCell ref="I190:I191"/>
    <mergeCell ref="I195:I197"/>
    <mergeCell ref="I200:I211"/>
    <mergeCell ref="I219:I238"/>
    <mergeCell ref="I241:I243"/>
    <mergeCell ref="I245:I247"/>
    <mergeCell ref="I251:I255"/>
    <mergeCell ref="J15:J19"/>
    <mergeCell ref="J20:J22"/>
    <mergeCell ref="J24:J25"/>
    <mergeCell ref="J26:J30"/>
    <mergeCell ref="J36:J38"/>
    <mergeCell ref="J39:J43"/>
    <mergeCell ref="J44:J47"/>
    <mergeCell ref="J53:J54"/>
    <mergeCell ref="J59:J60"/>
    <mergeCell ref="J64:J65"/>
    <mergeCell ref="J70:J71"/>
    <mergeCell ref="J75:J76"/>
    <mergeCell ref="J82:J89"/>
    <mergeCell ref="J90:J92"/>
    <mergeCell ref="J96:J97"/>
    <mergeCell ref="J100:J101"/>
    <mergeCell ref="J104:J106"/>
    <mergeCell ref="J107:J108"/>
    <mergeCell ref="J109:J112"/>
    <mergeCell ref="J113:J114"/>
    <mergeCell ref="J118:J120"/>
    <mergeCell ref="J124:J125"/>
    <mergeCell ref="J137:J140"/>
    <mergeCell ref="J143:J144"/>
    <mergeCell ref="J145:J146"/>
    <mergeCell ref="J151:J152"/>
    <mergeCell ref="J154:J155"/>
    <mergeCell ref="J163:J164"/>
    <mergeCell ref="J167:J168"/>
    <mergeCell ref="J169:J171"/>
    <mergeCell ref="J174:J175"/>
    <mergeCell ref="J183:J185"/>
    <mergeCell ref="J187:J188"/>
    <mergeCell ref="J190:J191"/>
    <mergeCell ref="J195:J197"/>
    <mergeCell ref="J200:J211"/>
    <mergeCell ref="J219:J238"/>
    <mergeCell ref="J241:J243"/>
    <mergeCell ref="J245:J247"/>
    <mergeCell ref="J251:J255"/>
    <mergeCell ref="K15:K23"/>
    <mergeCell ref="K24:K25"/>
    <mergeCell ref="K26:K30"/>
    <mergeCell ref="K37:K38"/>
    <mergeCell ref="K39:K43"/>
    <mergeCell ref="K44:K47"/>
    <mergeCell ref="K49:K50"/>
    <mergeCell ref="K53:K54"/>
    <mergeCell ref="K59:K60"/>
    <mergeCell ref="K64:K65"/>
    <mergeCell ref="K70:K71"/>
    <mergeCell ref="K75:K76"/>
    <mergeCell ref="K82:K94"/>
    <mergeCell ref="K96:K97"/>
    <mergeCell ref="K100:K101"/>
    <mergeCell ref="K103:K106"/>
    <mergeCell ref="K107:K108"/>
    <mergeCell ref="K109:K114"/>
    <mergeCell ref="K118:K120"/>
    <mergeCell ref="K124:K125"/>
    <mergeCell ref="K137:K142"/>
    <mergeCell ref="K143:K144"/>
    <mergeCell ref="K145:K146"/>
    <mergeCell ref="K149:K150"/>
    <mergeCell ref="K151:K152"/>
    <mergeCell ref="K154:K155"/>
    <mergeCell ref="K163:K164"/>
    <mergeCell ref="K167:K168"/>
    <mergeCell ref="K169:K171"/>
    <mergeCell ref="K174:K175"/>
    <mergeCell ref="K179:K185"/>
    <mergeCell ref="K187:K188"/>
    <mergeCell ref="K190:K191"/>
    <mergeCell ref="K195:K197"/>
    <mergeCell ref="K200:K211"/>
    <mergeCell ref="K214:K217"/>
    <mergeCell ref="K219:K238"/>
    <mergeCell ref="K242:K243"/>
    <mergeCell ref="K245:K246"/>
    <mergeCell ref="K251:K255"/>
    <mergeCell ref="L15:L23"/>
    <mergeCell ref="L24:L25"/>
    <mergeCell ref="L26:L30"/>
    <mergeCell ref="L37:L38"/>
    <mergeCell ref="L39:L43"/>
    <mergeCell ref="L44:L47"/>
    <mergeCell ref="L49:L50"/>
    <mergeCell ref="L53:L54"/>
    <mergeCell ref="L59:L60"/>
    <mergeCell ref="L64:L65"/>
    <mergeCell ref="L70:L71"/>
    <mergeCell ref="L75:L76"/>
    <mergeCell ref="L82:L94"/>
    <mergeCell ref="L96:L97"/>
    <mergeCell ref="L100:L101"/>
    <mergeCell ref="L103:L106"/>
    <mergeCell ref="L107:L108"/>
    <mergeCell ref="L109:L114"/>
    <mergeCell ref="L118:L120"/>
    <mergeCell ref="L124:L125"/>
    <mergeCell ref="L137:L142"/>
    <mergeCell ref="L143:L144"/>
    <mergeCell ref="L145:L146"/>
    <mergeCell ref="L149:L150"/>
    <mergeCell ref="L151:L152"/>
    <mergeCell ref="L154:L155"/>
    <mergeCell ref="L163:L164"/>
    <mergeCell ref="L167:L168"/>
    <mergeCell ref="L169:L171"/>
    <mergeCell ref="L174:L175"/>
    <mergeCell ref="L179:L185"/>
    <mergeCell ref="L187:L188"/>
    <mergeCell ref="L190:L191"/>
    <mergeCell ref="L195:L197"/>
    <mergeCell ref="L200:L211"/>
    <mergeCell ref="L214:L217"/>
    <mergeCell ref="L219:L238"/>
    <mergeCell ref="L242:L243"/>
    <mergeCell ref="L245:L246"/>
    <mergeCell ref="L251:L255"/>
    <mergeCell ref="M15:M23"/>
    <mergeCell ref="M24:M25"/>
    <mergeCell ref="M26:M30"/>
    <mergeCell ref="M37:M38"/>
    <mergeCell ref="M39:M43"/>
    <mergeCell ref="M44:M47"/>
    <mergeCell ref="M49:M50"/>
    <mergeCell ref="M53:M54"/>
    <mergeCell ref="M59:M60"/>
    <mergeCell ref="M64:M65"/>
    <mergeCell ref="M70:M71"/>
    <mergeCell ref="M75:M76"/>
    <mergeCell ref="M82:M94"/>
    <mergeCell ref="M96:M97"/>
    <mergeCell ref="M100:M101"/>
    <mergeCell ref="M103:M106"/>
    <mergeCell ref="M107:M108"/>
    <mergeCell ref="M109:M114"/>
    <mergeCell ref="M118:M120"/>
    <mergeCell ref="M124:M125"/>
    <mergeCell ref="M137:M142"/>
    <mergeCell ref="M143:M144"/>
    <mergeCell ref="M145:M146"/>
    <mergeCell ref="M149:M150"/>
    <mergeCell ref="M151:M152"/>
    <mergeCell ref="M154:M155"/>
    <mergeCell ref="M163:M164"/>
    <mergeCell ref="M167:M168"/>
    <mergeCell ref="M169:M171"/>
    <mergeCell ref="M174:M175"/>
    <mergeCell ref="M179:M185"/>
    <mergeCell ref="M187:M188"/>
    <mergeCell ref="M190:M191"/>
    <mergeCell ref="M195:M197"/>
    <mergeCell ref="M200:M211"/>
    <mergeCell ref="M214:M217"/>
    <mergeCell ref="M219:M238"/>
    <mergeCell ref="M242:M243"/>
    <mergeCell ref="M245:M246"/>
    <mergeCell ref="M251:M255"/>
    <mergeCell ref="N15:N30"/>
    <mergeCell ref="N37:N39"/>
    <mergeCell ref="N49:N50"/>
    <mergeCell ref="N53:N54"/>
    <mergeCell ref="N59:N60"/>
    <mergeCell ref="N64:N65"/>
    <mergeCell ref="N67:N68"/>
    <mergeCell ref="N70:N71"/>
    <mergeCell ref="N75:N76"/>
    <mergeCell ref="N82:N94"/>
    <mergeCell ref="N100:N101"/>
    <mergeCell ref="N103:N108"/>
    <mergeCell ref="N109:N114"/>
    <mergeCell ref="N118:N119"/>
    <mergeCell ref="N122:N126"/>
    <mergeCell ref="N137:N142"/>
    <mergeCell ref="N145:N147"/>
    <mergeCell ref="N149:N150"/>
    <mergeCell ref="N151:N152"/>
    <mergeCell ref="N154:N156"/>
    <mergeCell ref="N163:N164"/>
    <mergeCell ref="N167:N168"/>
    <mergeCell ref="N169:N171"/>
    <mergeCell ref="N174:N175"/>
    <mergeCell ref="N180:N185"/>
    <mergeCell ref="N187:N188"/>
    <mergeCell ref="N190:N191"/>
    <mergeCell ref="N195:N197"/>
    <mergeCell ref="N200:N211"/>
    <mergeCell ref="N214:N217"/>
    <mergeCell ref="N219:N238"/>
    <mergeCell ref="N242:N243"/>
    <mergeCell ref="N245:N246"/>
    <mergeCell ref="N251:N255"/>
    <mergeCell ref="O16:O17"/>
    <mergeCell ref="O20:O22"/>
    <mergeCell ref="O26:O30"/>
    <mergeCell ref="O37:O38"/>
    <mergeCell ref="O39:O43"/>
    <mergeCell ref="O44:O47"/>
    <mergeCell ref="O59:O60"/>
    <mergeCell ref="O64:O65"/>
    <mergeCell ref="O82:O94"/>
    <mergeCell ref="O96:O97"/>
    <mergeCell ref="O100:O101"/>
    <mergeCell ref="O104:O106"/>
    <mergeCell ref="O107:O108"/>
    <mergeCell ref="O109:O112"/>
    <mergeCell ref="O118:O120"/>
    <mergeCell ref="O123:O125"/>
    <mergeCell ref="O145:O146"/>
    <mergeCell ref="O154:O156"/>
    <mergeCell ref="O163:O164"/>
    <mergeCell ref="O167:O168"/>
    <mergeCell ref="O169:O171"/>
    <mergeCell ref="O174:O175"/>
    <mergeCell ref="O183:O185"/>
    <mergeCell ref="O187:O188"/>
    <mergeCell ref="O190:O191"/>
    <mergeCell ref="O195:O197"/>
    <mergeCell ref="O200:O211"/>
    <mergeCell ref="O214:O217"/>
    <mergeCell ref="O219:O238"/>
    <mergeCell ref="O242:O243"/>
    <mergeCell ref="O245:O246"/>
    <mergeCell ref="O251:O255"/>
    <mergeCell ref="B3:O4"/>
    <mergeCell ref="B304:N305"/>
  </mergeCells>
  <hyperlinks>
    <hyperlink ref="L26" r:id="rId2" display="2851393083              tangjun@szt.com.cn"/>
    <hyperlink ref="E258" r:id="rId3" display="http://www.brcargo.com/AWB/cargoQuery.do"/>
    <hyperlink ref="E259" r:id="rId4" display="http://www.airchina.com.cn/CargoService/CargoInquiry/default.shtml"/>
  </hyperlinks>
  <pageMargins left="0.75" right="0.75" top="1" bottom="1" header="0.5" footer="0.5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B1:P84"/>
  <sheetViews>
    <sheetView tabSelected="1" topLeftCell="A54" workbookViewId="0">
      <selection activeCell="F59" sqref="F59"/>
    </sheetView>
  </sheetViews>
  <sheetFormatPr defaultColWidth="9" defaultRowHeight="14.25"/>
  <cols>
    <col min="1" max="1" width="2.125" customWidth="1"/>
    <col min="2" max="2" width="16.625" customWidth="1"/>
    <col min="8" max="8" width="43.375" customWidth="1"/>
    <col min="9" max="10" width="9" hidden="1" customWidth="1"/>
  </cols>
  <sheetData>
    <row r="1" ht="30" customHeight="1"/>
    <row r="2" ht="30" customHeight="1" spans="2:16">
      <c r="B2" s="904" t="s">
        <v>458</v>
      </c>
      <c r="C2" s="904"/>
      <c r="D2" s="904"/>
      <c r="E2" s="904"/>
      <c r="F2" s="904"/>
      <c r="G2" s="904"/>
      <c r="H2" s="904"/>
      <c r="I2" s="904"/>
      <c r="J2" s="904"/>
    </row>
    <row r="3" s="901" customFormat="1" ht="30" customHeight="1" spans="2:16">
      <c r="B3" s="905" t="s">
        <v>459</v>
      </c>
      <c r="C3" s="906" t="s">
        <v>52</v>
      </c>
      <c r="D3" s="906" t="s">
        <v>53</v>
      </c>
      <c r="E3" s="906" t="s">
        <v>54</v>
      </c>
      <c r="F3" s="906" t="s">
        <v>55</v>
      </c>
      <c r="G3" s="906" t="s">
        <v>56</v>
      </c>
      <c r="H3" s="907" t="s">
        <v>460</v>
      </c>
      <c r="I3" s="907" t="s">
        <v>461</v>
      </c>
      <c r="J3" s="907" t="s">
        <v>462</v>
      </c>
    </row>
    <row r="4" s="901" customFormat="1" ht="30" customHeight="1" spans="2:16">
      <c r="B4" s="908" t="s">
        <v>463</v>
      </c>
      <c r="C4" s="909">
        <v>60</v>
      </c>
      <c r="D4" s="910">
        <v>39</v>
      </c>
      <c r="E4" s="910">
        <v>24</v>
      </c>
      <c r="F4" s="910">
        <v>24</v>
      </c>
      <c r="G4" s="910">
        <v>24</v>
      </c>
      <c r="H4" s="911" t="s">
        <v>464</v>
      </c>
      <c r="I4" s="912"/>
      <c r="J4" s="913"/>
      <c r="K4" s="161"/>
      <c r="L4" s="161"/>
      <c r="M4" s="161"/>
      <c r="N4" s="161"/>
      <c r="O4" s="161"/>
      <c r="P4" s="161"/>
    </row>
    <row r="5" s="901" customFormat="1" ht="30" customHeight="1" spans="2:16">
      <c r="B5" s="908" t="s">
        <v>465</v>
      </c>
      <c r="C5" s="909">
        <v>60</v>
      </c>
      <c r="D5" s="910">
        <v>39</v>
      </c>
      <c r="E5" s="910">
        <v>24</v>
      </c>
      <c r="F5" s="910">
        <v>24</v>
      </c>
      <c r="G5" s="910">
        <v>24</v>
      </c>
      <c r="H5" s="911" t="s">
        <v>466</v>
      </c>
      <c r="I5" s="912" t="s">
        <v>105</v>
      </c>
      <c r="J5" s="913" t="s">
        <v>106</v>
      </c>
      <c r="K5" s="161"/>
      <c r="L5" s="161"/>
      <c r="M5" s="161"/>
      <c r="N5" s="161"/>
      <c r="O5" s="161"/>
      <c r="P5" s="161"/>
    </row>
    <row r="6" s="901" customFormat="1" ht="30" customHeight="1" spans="2:16">
      <c r="B6" s="908" t="s">
        <v>467</v>
      </c>
      <c r="C6" s="909">
        <v>60</v>
      </c>
      <c r="D6" s="910">
        <v>39</v>
      </c>
      <c r="E6" s="910">
        <v>24</v>
      </c>
      <c r="F6" s="910">
        <v>24</v>
      </c>
      <c r="G6" s="910">
        <v>24</v>
      </c>
      <c r="H6" s="911" t="s">
        <v>466</v>
      </c>
      <c r="I6" s="912" t="s">
        <v>105</v>
      </c>
      <c r="J6" s="913" t="s">
        <v>106</v>
      </c>
      <c r="K6" s="161"/>
      <c r="L6" s="161"/>
      <c r="M6" s="161"/>
      <c r="N6" s="161"/>
      <c r="O6" s="161"/>
      <c r="P6" s="161"/>
    </row>
    <row r="7" s="901" customFormat="1" ht="30" customHeight="1" spans="2:16">
      <c r="B7" s="908" t="s">
        <v>468</v>
      </c>
      <c r="C7" s="909">
        <v>60</v>
      </c>
      <c r="D7" s="910">
        <v>39</v>
      </c>
      <c r="E7" s="910">
        <v>24</v>
      </c>
      <c r="F7" s="910">
        <v>24</v>
      </c>
      <c r="G7" s="910">
        <v>24</v>
      </c>
      <c r="H7" s="911" t="s">
        <v>469</v>
      </c>
      <c r="I7" s="912"/>
      <c r="J7" s="913"/>
      <c r="K7" s="161"/>
      <c r="L7" s="161"/>
      <c r="M7" s="161"/>
      <c r="N7" s="161"/>
      <c r="O7" s="161"/>
      <c r="P7" s="161"/>
    </row>
    <row r="8" s="901" customFormat="1" ht="30" customHeight="1" spans="2:16">
      <c r="B8" s="908" t="s">
        <v>470</v>
      </c>
      <c r="C8" s="909">
        <v>60</v>
      </c>
      <c r="D8" s="910">
        <v>39</v>
      </c>
      <c r="E8" s="910">
        <v>24</v>
      </c>
      <c r="F8" s="910">
        <v>24</v>
      </c>
      <c r="G8" s="910">
        <v>24</v>
      </c>
      <c r="H8" s="911" t="s">
        <v>471</v>
      </c>
      <c r="I8" s="912"/>
      <c r="J8" s="913"/>
      <c r="K8" s="161"/>
      <c r="L8" s="161"/>
      <c r="M8" s="161"/>
      <c r="N8" s="161"/>
      <c r="O8" s="161"/>
      <c r="P8" s="161"/>
    </row>
    <row r="9" s="901" customFormat="1" ht="30" customHeight="1" spans="2:16">
      <c r="B9" s="908" t="s">
        <v>472</v>
      </c>
      <c r="C9" s="909">
        <v>60</v>
      </c>
      <c r="D9" s="910">
        <v>39</v>
      </c>
      <c r="E9" s="910">
        <v>24</v>
      </c>
      <c r="F9" s="910">
        <v>24</v>
      </c>
      <c r="G9" s="910">
        <v>24</v>
      </c>
      <c r="H9" s="911" t="s">
        <v>471</v>
      </c>
      <c r="I9" s="912"/>
      <c r="J9" s="913"/>
      <c r="K9" s="161"/>
      <c r="L9" s="161"/>
      <c r="M9" s="161"/>
      <c r="N9" s="161"/>
      <c r="O9" s="161"/>
      <c r="P9" s="161"/>
    </row>
    <row r="10" s="901" customFormat="1" ht="30" customHeight="1" spans="2:16">
      <c r="B10" s="908" t="s">
        <v>473</v>
      </c>
      <c r="C10" s="909">
        <v>60</v>
      </c>
      <c r="D10" s="910">
        <v>39</v>
      </c>
      <c r="E10" s="910">
        <v>28</v>
      </c>
      <c r="F10" s="910">
        <v>28</v>
      </c>
      <c r="G10" s="910">
        <v>28</v>
      </c>
      <c r="H10" s="911" t="s">
        <v>471</v>
      </c>
      <c r="I10" s="912"/>
      <c r="J10" s="913"/>
      <c r="K10" s="161"/>
      <c r="L10" s="161"/>
      <c r="M10" s="161"/>
      <c r="N10" s="161"/>
      <c r="O10" s="161"/>
      <c r="P10" s="161"/>
    </row>
    <row r="11" s="901" customFormat="1" ht="30" customHeight="1" spans="2:16">
      <c r="B11" s="908" t="s">
        <v>474</v>
      </c>
      <c r="C11" s="909">
        <v>60</v>
      </c>
      <c r="D11" s="910">
        <v>21</v>
      </c>
      <c r="E11" s="910">
        <v>20</v>
      </c>
      <c r="F11" s="910">
        <v>19</v>
      </c>
      <c r="G11" s="910">
        <v>18</v>
      </c>
      <c r="H11" s="911" t="s">
        <v>475</v>
      </c>
      <c r="I11" s="912"/>
      <c r="J11" s="913"/>
      <c r="K11" s="161"/>
      <c r="L11" s="161"/>
      <c r="M11" s="161"/>
      <c r="N11" s="161"/>
      <c r="O11" s="161"/>
      <c r="P11" s="161"/>
    </row>
    <row r="12" s="901" customFormat="1" ht="30" customHeight="1" spans="2:16">
      <c r="B12" s="908" t="s">
        <v>354</v>
      </c>
      <c r="C12" s="914">
        <v>40</v>
      </c>
      <c r="D12" s="910">
        <v>27</v>
      </c>
      <c r="E12" s="910">
        <v>26</v>
      </c>
      <c r="F12" s="910">
        <v>25</v>
      </c>
      <c r="G12" s="910">
        <v>24</v>
      </c>
      <c r="H12" s="905" t="s">
        <v>476</v>
      </c>
      <c r="I12" s="905" t="s">
        <v>88</v>
      </c>
      <c r="J12" s="911" t="s">
        <v>132</v>
      </c>
      <c r="K12" s="161"/>
      <c r="L12" s="161"/>
      <c r="M12" s="161"/>
      <c r="N12" s="161"/>
    </row>
    <row r="13" s="901" customFormat="1" ht="30" customHeight="1" spans="2:16">
      <c r="B13" s="908" t="s">
        <v>356</v>
      </c>
      <c r="C13" s="914">
        <v>40</v>
      </c>
      <c r="D13" s="910">
        <v>27</v>
      </c>
      <c r="E13" s="910">
        <v>26</v>
      </c>
      <c r="F13" s="910">
        <v>25</v>
      </c>
      <c r="G13" s="910">
        <v>24</v>
      </c>
      <c r="H13" s="905" t="s">
        <v>477</v>
      </c>
      <c r="I13" s="915"/>
      <c r="J13" s="916"/>
      <c r="K13" s="161"/>
      <c r="L13" s="161"/>
      <c r="M13" s="161"/>
      <c r="N13" s="161"/>
    </row>
    <row r="14" s="901" customFormat="1" ht="30" customHeight="1" spans="2:16">
      <c r="B14" s="908" t="s">
        <v>347</v>
      </c>
      <c r="C14" s="914">
        <v>40</v>
      </c>
      <c r="D14" s="917">
        <v>24</v>
      </c>
      <c r="E14" s="917">
        <v>24</v>
      </c>
      <c r="F14" s="917">
        <v>24</v>
      </c>
      <c r="G14" s="917">
        <f t="shared" ref="G14" si="0">F14-1</f>
        <v>23</v>
      </c>
      <c r="H14" s="905" t="s">
        <v>478</v>
      </c>
      <c r="I14" s="915"/>
      <c r="J14" s="916"/>
      <c r="K14" s="161"/>
      <c r="L14" s="161"/>
      <c r="M14" s="161"/>
      <c r="N14" s="161"/>
    </row>
    <row r="15" s="901" customFormat="1" ht="30" customHeight="1" spans="2:16">
      <c r="B15" s="908" t="s">
        <v>479</v>
      </c>
      <c r="C15" s="155">
        <v>30</v>
      </c>
      <c r="D15" s="155">
        <v>22</v>
      </c>
      <c r="E15" s="155">
        <v>21</v>
      </c>
      <c r="F15" s="155">
        <v>21</v>
      </c>
      <c r="G15" s="155">
        <v>20</v>
      </c>
      <c r="H15" s="905" t="s">
        <v>480</v>
      </c>
      <c r="I15" s="918" t="s">
        <v>88</v>
      </c>
      <c r="J15" s="916" t="s">
        <v>481</v>
      </c>
      <c r="K15" s="161"/>
      <c r="L15" s="161"/>
      <c r="M15" s="161"/>
      <c r="N15" s="161"/>
    </row>
    <row r="16" s="901" customFormat="1" ht="30" customHeight="1" spans="2:16">
      <c r="B16" s="908" t="s">
        <v>482</v>
      </c>
      <c r="C16" s="155">
        <v>30</v>
      </c>
      <c r="D16" s="155">
        <v>21</v>
      </c>
      <c r="E16" s="155">
        <v>20</v>
      </c>
      <c r="F16" s="155">
        <v>20</v>
      </c>
      <c r="G16" s="155">
        <v>19</v>
      </c>
      <c r="H16" s="905" t="s">
        <v>483</v>
      </c>
      <c r="I16" s="919"/>
      <c r="J16" s="920"/>
      <c r="K16" s="161"/>
      <c r="L16" s="161"/>
      <c r="M16" s="161"/>
      <c r="N16" s="161"/>
    </row>
    <row r="17" s="901" customFormat="1" ht="30" customHeight="1" spans="2:14">
      <c r="B17" s="908" t="s">
        <v>484</v>
      </c>
      <c r="C17" s="155">
        <v>30</v>
      </c>
      <c r="D17" s="155">
        <v>22</v>
      </c>
      <c r="E17" s="155">
        <v>21</v>
      </c>
      <c r="F17" s="155">
        <v>21</v>
      </c>
      <c r="G17" s="155">
        <v>20</v>
      </c>
      <c r="H17" s="905" t="s">
        <v>485</v>
      </c>
      <c r="I17" s="919"/>
      <c r="J17" s="920"/>
      <c r="K17" s="161"/>
      <c r="L17" s="161"/>
      <c r="M17" s="161"/>
      <c r="N17" s="161"/>
    </row>
    <row r="18" s="901" customFormat="1" ht="30" customHeight="1" spans="2:14">
      <c r="B18" s="908" t="s">
        <v>486</v>
      </c>
      <c r="C18" s="917">
        <v>65</v>
      </c>
      <c r="D18" s="917">
        <v>47</v>
      </c>
      <c r="E18" s="917">
        <v>46</v>
      </c>
      <c r="F18" s="917">
        <v>45</v>
      </c>
      <c r="G18" s="917">
        <v>44</v>
      </c>
      <c r="H18" s="905" t="s">
        <v>487</v>
      </c>
      <c r="I18" s="919"/>
      <c r="J18" s="920"/>
      <c r="K18" s="161"/>
      <c r="L18" s="161"/>
      <c r="M18" s="161"/>
      <c r="N18" s="161"/>
    </row>
    <row r="19" s="901" customFormat="1" ht="30" customHeight="1" spans="2:14">
      <c r="B19" s="921"/>
      <c r="C19" s="922"/>
      <c r="D19" s="922"/>
      <c r="E19" s="922"/>
      <c r="F19" s="922"/>
      <c r="G19" s="922"/>
      <c r="H19" s="923"/>
      <c r="I19" s="919"/>
      <c r="J19" s="920"/>
      <c r="K19" s="161"/>
      <c r="L19" s="161"/>
      <c r="M19" s="161"/>
      <c r="N19" s="161"/>
    </row>
    <row r="20" ht="30" customHeight="1" spans="2:14">
      <c r="B20" s="904" t="s">
        <v>488</v>
      </c>
      <c r="C20" s="904"/>
      <c r="D20" s="904"/>
      <c r="E20" s="904"/>
      <c r="F20" s="904"/>
      <c r="G20" s="904"/>
      <c r="H20" s="904"/>
      <c r="I20" s="904"/>
      <c r="J20" s="904"/>
    </row>
    <row r="21" s="902" customFormat="1" ht="30" customHeight="1" spans="2:14">
      <c r="B21" s="924" t="s">
        <v>51</v>
      </c>
      <c r="C21" s="906" t="s">
        <v>52</v>
      </c>
      <c r="D21" s="906" t="s">
        <v>53</v>
      </c>
      <c r="E21" s="906" t="s">
        <v>54</v>
      </c>
      <c r="F21" s="906" t="s">
        <v>55</v>
      </c>
      <c r="G21" s="906" t="s">
        <v>56</v>
      </c>
      <c r="H21" s="925" t="s">
        <v>331</v>
      </c>
      <c r="I21" s="925" t="s">
        <v>489</v>
      </c>
      <c r="J21" s="925" t="s">
        <v>462</v>
      </c>
    </row>
    <row r="22" s="902" customFormat="1" ht="30" customHeight="1" spans="2:14">
      <c r="B22" s="924" t="s">
        <v>490</v>
      </c>
      <c r="C22" s="926">
        <v>31</v>
      </c>
      <c r="D22" s="926">
        <v>27</v>
      </c>
      <c r="E22" s="926">
        <f>D22-1</f>
        <v>26</v>
      </c>
      <c r="F22" s="926">
        <f t="shared" ref="F22:F23" si="1">E22-1</f>
        <v>25</v>
      </c>
      <c r="G22" s="926">
        <f t="shared" ref="G22:G23" si="2">F22-1</f>
        <v>24</v>
      </c>
      <c r="H22" s="927" t="s">
        <v>491</v>
      </c>
      <c r="I22" s="928"/>
      <c r="J22" s="928"/>
    </row>
    <row r="23" s="902" customFormat="1" ht="30" customHeight="1" spans="2:14">
      <c r="B23" s="929" t="s">
        <v>492</v>
      </c>
      <c r="C23" s="930" t="s">
        <v>76</v>
      </c>
      <c r="D23" s="930" t="s">
        <v>76</v>
      </c>
      <c r="E23" s="931">
        <v>24</v>
      </c>
      <c r="F23" s="931">
        <f t="shared" si="1"/>
        <v>23</v>
      </c>
      <c r="G23" s="931">
        <f t="shared" si="2"/>
        <v>22</v>
      </c>
      <c r="H23" s="932"/>
      <c r="I23" s="928"/>
      <c r="J23" s="928"/>
    </row>
    <row r="24" s="902" customFormat="1" ht="30" customHeight="1" spans="2:14">
      <c r="B24" s="924" t="s">
        <v>493</v>
      </c>
      <c r="C24" s="926">
        <v>30</v>
      </c>
      <c r="D24" s="926">
        <v>21</v>
      </c>
      <c r="E24" s="926">
        <f>D24-1</f>
        <v>20</v>
      </c>
      <c r="F24" s="926">
        <f t="shared" ref="F24:F25" si="3">E24-1</f>
        <v>19</v>
      </c>
      <c r="G24" s="926">
        <v>11</v>
      </c>
      <c r="H24" s="927" t="s">
        <v>494</v>
      </c>
      <c r="I24" s="928"/>
      <c r="J24" s="928"/>
    </row>
    <row r="25" s="902" customFormat="1" ht="30" customHeight="1" spans="2:14">
      <c r="B25" s="929" t="s">
        <v>492</v>
      </c>
      <c r="C25" s="930" t="s">
        <v>76</v>
      </c>
      <c r="D25" s="930" t="s">
        <v>76</v>
      </c>
      <c r="E25" s="931">
        <v>18</v>
      </c>
      <c r="F25" s="931">
        <f t="shared" si="3"/>
        <v>17</v>
      </c>
      <c r="G25" s="931">
        <v>8</v>
      </c>
      <c r="H25" s="932"/>
      <c r="I25" s="928"/>
      <c r="J25" s="928"/>
    </row>
    <row r="26" s="902" customFormat="1" ht="30" customHeight="1" spans="2:14">
      <c r="B26" s="933" t="s">
        <v>495</v>
      </c>
      <c r="C26" s="926">
        <v>45</v>
      </c>
      <c r="D26" s="926">
        <v>38</v>
      </c>
      <c r="E26" s="926">
        <v>37</v>
      </c>
      <c r="F26" s="926">
        <v>36</v>
      </c>
      <c r="G26" s="926">
        <f t="shared" ref="G26:G27" si="4">F26-1</f>
        <v>35</v>
      </c>
      <c r="H26" s="927" t="s">
        <v>496</v>
      </c>
      <c r="I26" s="928"/>
      <c r="J26" s="928"/>
    </row>
    <row r="27" s="902" customFormat="1" ht="30" customHeight="1" spans="2:14">
      <c r="B27" s="934" t="s">
        <v>497</v>
      </c>
      <c r="C27" s="930" t="s">
        <v>76</v>
      </c>
      <c r="D27" s="930" t="s">
        <v>76</v>
      </c>
      <c r="E27" s="931">
        <v>35</v>
      </c>
      <c r="F27" s="931">
        <f t="shared" ref="F27" si="5">E27-1</f>
        <v>34</v>
      </c>
      <c r="G27" s="931">
        <f t="shared" si="4"/>
        <v>33</v>
      </c>
      <c r="H27" s="932"/>
      <c r="I27" s="928"/>
      <c r="J27" s="928"/>
    </row>
    <row r="28" s="902" customFormat="1" ht="30" customHeight="1" spans="2:14">
      <c r="B28" s="924" t="s">
        <v>498</v>
      </c>
      <c r="C28" s="935">
        <v>38</v>
      </c>
      <c r="D28" s="935">
        <v>32</v>
      </c>
      <c r="E28" s="936">
        <v>31</v>
      </c>
      <c r="F28" s="936">
        <v>30</v>
      </c>
      <c r="G28" s="936">
        <f t="shared" ref="G28:G31" si="6">F28-1</f>
        <v>29</v>
      </c>
      <c r="H28" s="937" t="s">
        <v>499</v>
      </c>
      <c r="I28" s="924"/>
      <c r="J28" s="938"/>
    </row>
    <row r="29" s="902" customFormat="1" ht="30" customHeight="1" spans="2:14">
      <c r="B29" s="929" t="s">
        <v>492</v>
      </c>
      <c r="C29" s="939" t="s">
        <v>76</v>
      </c>
      <c r="D29" s="939" t="s">
        <v>76</v>
      </c>
      <c r="E29" s="935">
        <v>27</v>
      </c>
      <c r="F29" s="935">
        <f>E29-1</f>
        <v>26</v>
      </c>
      <c r="G29" s="935">
        <f t="shared" si="6"/>
        <v>25</v>
      </c>
      <c r="H29" s="937"/>
      <c r="I29" s="924"/>
      <c r="J29" s="938"/>
    </row>
    <row r="30" s="902" customFormat="1" ht="30" customHeight="1" spans="2:14">
      <c r="B30" s="929" t="s">
        <v>474</v>
      </c>
      <c r="C30" s="940">
        <v>49</v>
      </c>
      <c r="D30" s="940">
        <v>38</v>
      </c>
      <c r="E30" s="940">
        <f>D30-1</f>
        <v>37</v>
      </c>
      <c r="F30" s="940">
        <f t="shared" ref="F30:F31" si="7">E30-1</f>
        <v>36</v>
      </c>
      <c r="G30" s="940">
        <f t="shared" si="6"/>
        <v>35</v>
      </c>
      <c r="H30" s="937" t="s">
        <v>500</v>
      </c>
      <c r="I30" s="924"/>
      <c r="J30" s="938"/>
    </row>
    <row r="31" s="902" customFormat="1" ht="30" customHeight="1" spans="2:14">
      <c r="B31" s="929" t="s">
        <v>492</v>
      </c>
      <c r="C31" s="941" t="s">
        <v>76</v>
      </c>
      <c r="D31" s="941" t="s">
        <v>76</v>
      </c>
      <c r="E31" s="940">
        <v>36</v>
      </c>
      <c r="F31" s="940">
        <f t="shared" si="7"/>
        <v>35</v>
      </c>
      <c r="G31" s="940">
        <f t="shared" si="6"/>
        <v>34</v>
      </c>
      <c r="H31" s="937"/>
      <c r="I31" s="924"/>
      <c r="J31" s="938"/>
    </row>
    <row r="32" s="902" customFormat="1" ht="30" customHeight="1" spans="2:14">
      <c r="B32" s="929" t="s">
        <v>501</v>
      </c>
      <c r="C32" s="935">
        <v>26</v>
      </c>
      <c r="D32" s="935">
        <v>19</v>
      </c>
      <c r="E32" s="935">
        <f>D32-1</f>
        <v>18</v>
      </c>
      <c r="F32" s="935">
        <f t="shared" ref="F32:G32" si="8">E32-1</f>
        <v>17</v>
      </c>
      <c r="G32" s="935">
        <f t="shared" si="8"/>
        <v>16</v>
      </c>
      <c r="H32" s="937" t="s">
        <v>502</v>
      </c>
      <c r="I32" s="924"/>
      <c r="J32" s="938"/>
    </row>
    <row r="33" s="902" customFormat="1" ht="30" customHeight="1" spans="2:10">
      <c r="B33" s="929" t="s">
        <v>492</v>
      </c>
      <c r="C33" s="939" t="s">
        <v>76</v>
      </c>
      <c r="D33" s="939" t="s">
        <v>76</v>
      </c>
      <c r="E33" s="935">
        <v>16</v>
      </c>
      <c r="F33" s="935">
        <f>E33-1</f>
        <v>15</v>
      </c>
      <c r="G33" s="935">
        <f>F33-1</f>
        <v>14</v>
      </c>
      <c r="H33" s="937"/>
      <c r="I33" s="924"/>
      <c r="J33" s="938"/>
    </row>
    <row r="34" s="902" customFormat="1" ht="30" customHeight="1" spans="2:10">
      <c r="B34" s="929" t="s">
        <v>503</v>
      </c>
      <c r="C34" s="940">
        <v>26</v>
      </c>
      <c r="D34" s="940">
        <v>20</v>
      </c>
      <c r="E34" s="940">
        <f>D34-1</f>
        <v>19</v>
      </c>
      <c r="F34" s="940">
        <f t="shared" ref="F34:G34" si="9">E34-1</f>
        <v>18</v>
      </c>
      <c r="G34" s="940">
        <f t="shared" si="9"/>
        <v>17</v>
      </c>
      <c r="H34" s="937" t="s">
        <v>504</v>
      </c>
      <c r="I34" s="924"/>
      <c r="J34" s="938"/>
    </row>
    <row r="35" s="902" customFormat="1" ht="30" customHeight="1" spans="2:10">
      <c r="B35" s="929" t="s">
        <v>492</v>
      </c>
      <c r="C35" s="941" t="s">
        <v>76</v>
      </c>
      <c r="D35" s="941" t="s">
        <v>76</v>
      </c>
      <c r="E35" s="940">
        <v>16</v>
      </c>
      <c r="F35" s="940">
        <f>E35-1</f>
        <v>15</v>
      </c>
      <c r="G35" s="940">
        <f>F35-1</f>
        <v>14</v>
      </c>
      <c r="H35" s="937"/>
      <c r="I35" s="924"/>
      <c r="J35" s="938"/>
    </row>
    <row r="36" s="902" customFormat="1" ht="30" customHeight="1" spans="2:10">
      <c r="B36" s="929" t="s">
        <v>505</v>
      </c>
      <c r="C36" s="931">
        <v>17</v>
      </c>
      <c r="D36" s="931">
        <v>8</v>
      </c>
      <c r="E36" s="931">
        <f>D36-1</f>
        <v>7</v>
      </c>
      <c r="F36" s="931">
        <f t="shared" ref="F36:G36" si="10">E36-1</f>
        <v>6</v>
      </c>
      <c r="G36" s="931">
        <f t="shared" si="10"/>
        <v>5</v>
      </c>
      <c r="H36" s="937" t="s">
        <v>506</v>
      </c>
      <c r="I36" s="942"/>
      <c r="J36" s="943"/>
    </row>
    <row r="37" s="902" customFormat="1" ht="30" customHeight="1" spans="2:10">
      <c r="B37" s="929" t="s">
        <v>492</v>
      </c>
      <c r="C37" s="930" t="s">
        <v>76</v>
      </c>
      <c r="D37" s="930" t="s">
        <v>76</v>
      </c>
      <c r="E37" s="931">
        <v>7</v>
      </c>
      <c r="F37" s="931">
        <f t="shared" ref="F37:G39" si="11">E37-1</f>
        <v>6</v>
      </c>
      <c r="G37" s="931">
        <f t="shared" si="11"/>
        <v>5</v>
      </c>
      <c r="H37" s="937"/>
      <c r="I37" s="942"/>
      <c r="J37" s="943"/>
    </row>
    <row r="38" s="902" customFormat="1" ht="30" customHeight="1" spans="2:10">
      <c r="B38" s="929" t="s">
        <v>507</v>
      </c>
      <c r="C38" s="940">
        <v>38</v>
      </c>
      <c r="D38" s="940">
        <v>28</v>
      </c>
      <c r="E38" s="940">
        <f>D38-1</f>
        <v>27</v>
      </c>
      <c r="F38" s="940">
        <f t="shared" si="11"/>
        <v>26</v>
      </c>
      <c r="G38" s="940">
        <f t="shared" si="11"/>
        <v>25</v>
      </c>
      <c r="H38" s="944" t="s">
        <v>508</v>
      </c>
      <c r="I38" s="942"/>
      <c r="J38" s="943"/>
    </row>
    <row r="39" s="902" customFormat="1" ht="30" customHeight="1" spans="2:10">
      <c r="B39" s="929" t="s">
        <v>492</v>
      </c>
      <c r="C39" s="941" t="s">
        <v>76</v>
      </c>
      <c r="D39" s="941" t="s">
        <v>76</v>
      </c>
      <c r="E39" s="940">
        <v>22</v>
      </c>
      <c r="F39" s="940">
        <f t="shared" si="11"/>
        <v>21</v>
      </c>
      <c r="G39" s="940">
        <f t="shared" si="11"/>
        <v>20</v>
      </c>
      <c r="H39" s="937"/>
      <c r="I39" s="942"/>
      <c r="J39" s="943"/>
    </row>
    <row r="40" ht="30" customHeight="1" spans="2:10">
      <c r="B40" s="945" t="s">
        <v>509</v>
      </c>
      <c r="C40" s="945"/>
      <c r="D40" s="945"/>
      <c r="E40" s="945"/>
      <c r="F40" s="945"/>
      <c r="G40" s="945"/>
      <c r="H40" s="945"/>
      <c r="I40" s="945"/>
      <c r="J40" s="945"/>
    </row>
    <row r="41" ht="30" customHeight="1" spans="2:10">
      <c r="B41" s="578"/>
      <c r="C41" s="578"/>
      <c r="D41" s="578"/>
      <c r="E41" s="578"/>
      <c r="F41" s="578"/>
      <c r="G41" s="578"/>
      <c r="H41" s="578"/>
      <c r="I41" s="578"/>
      <c r="J41" s="578"/>
    </row>
    <row r="42" ht="30" customHeight="1" spans="2:10">
      <c r="B42" s="946" t="s">
        <v>510</v>
      </c>
      <c r="C42" s="947"/>
      <c r="D42" s="947"/>
      <c r="E42" s="947"/>
      <c r="F42" s="947"/>
      <c r="G42" s="947"/>
      <c r="H42" s="948"/>
      <c r="I42" s="949"/>
      <c r="J42" s="949"/>
    </row>
    <row r="43" ht="30" customHeight="1" spans="2:10">
      <c r="B43" s="905" t="s">
        <v>459</v>
      </c>
      <c r="C43" s="906" t="s">
        <v>52</v>
      </c>
      <c r="D43" s="906" t="s">
        <v>53</v>
      </c>
      <c r="E43" s="906" t="s">
        <v>54</v>
      </c>
      <c r="F43" s="906" t="s">
        <v>55</v>
      </c>
      <c r="G43" s="906" t="s">
        <v>56</v>
      </c>
      <c r="H43" s="950" t="s">
        <v>460</v>
      </c>
      <c r="I43" s="907" t="s">
        <v>461</v>
      </c>
      <c r="J43" s="907" t="s">
        <v>462</v>
      </c>
    </row>
    <row r="44" ht="30" customHeight="1" spans="2:10">
      <c r="B44" s="929" t="s">
        <v>503</v>
      </c>
      <c r="C44" s="951">
        <v>22</v>
      </c>
      <c r="D44" s="951">
        <v>16</v>
      </c>
      <c r="E44" s="951">
        <v>15</v>
      </c>
      <c r="F44" s="951">
        <v>14</v>
      </c>
      <c r="G44" s="951">
        <v>13</v>
      </c>
      <c r="H44" s="952" t="s">
        <v>511</v>
      </c>
      <c r="I44" s="774"/>
    </row>
    <row r="45" ht="30" customHeight="1" spans="2:10">
      <c r="B45" s="929" t="s">
        <v>512</v>
      </c>
      <c r="C45" s="930" t="s">
        <v>76</v>
      </c>
      <c r="D45" s="930" t="s">
        <v>76</v>
      </c>
      <c r="E45" s="931">
        <v>14</v>
      </c>
      <c r="F45" s="931">
        <v>13</v>
      </c>
      <c r="G45" s="931">
        <v>12</v>
      </c>
      <c r="H45" s="952"/>
      <c r="I45" s="778"/>
    </row>
    <row r="46" ht="30" customHeight="1" spans="2:10">
      <c r="B46" s="929" t="s">
        <v>513</v>
      </c>
      <c r="C46" s="951">
        <v>22</v>
      </c>
      <c r="D46" s="951">
        <v>16</v>
      </c>
      <c r="E46" s="951">
        <f>D46-1</f>
        <v>15</v>
      </c>
      <c r="F46" s="951">
        <f t="shared" ref="F46:F47" si="12">E46-1</f>
        <v>14</v>
      </c>
      <c r="G46" s="951">
        <f t="shared" ref="G46" si="13">F46-1</f>
        <v>13</v>
      </c>
      <c r="H46" s="807" t="s">
        <v>514</v>
      </c>
      <c r="I46" s="774"/>
    </row>
    <row r="47" ht="30" customHeight="1" spans="2:10">
      <c r="B47" s="929" t="s">
        <v>515</v>
      </c>
      <c r="C47" s="930" t="s">
        <v>76</v>
      </c>
      <c r="D47" s="930" t="s">
        <v>76</v>
      </c>
      <c r="E47" s="931">
        <v>14</v>
      </c>
      <c r="F47" s="931">
        <f t="shared" si="12"/>
        <v>13</v>
      </c>
      <c r="G47" s="931">
        <v>12</v>
      </c>
      <c r="H47" s="807"/>
      <c r="I47" s="778"/>
    </row>
    <row r="48" ht="30" customHeight="1" spans="2:10">
      <c r="B48" s="929" t="s">
        <v>516</v>
      </c>
      <c r="C48" s="951">
        <v>34</v>
      </c>
      <c r="D48" s="951">
        <v>26</v>
      </c>
      <c r="E48" s="951">
        <f>D48-1</f>
        <v>25</v>
      </c>
      <c r="F48" s="951">
        <f t="shared" ref="F48:G52" si="14">E48-1</f>
        <v>24</v>
      </c>
      <c r="G48" s="951">
        <f t="shared" si="14"/>
        <v>23</v>
      </c>
      <c r="H48" s="807" t="s">
        <v>517</v>
      </c>
      <c r="I48" s="774"/>
    </row>
    <row r="49" ht="30" customHeight="1" spans="2:9">
      <c r="B49" s="929" t="s">
        <v>518</v>
      </c>
      <c r="C49" s="930" t="s">
        <v>76</v>
      </c>
      <c r="D49" s="930" t="s">
        <v>76</v>
      </c>
      <c r="E49" s="931">
        <v>23</v>
      </c>
      <c r="F49" s="931">
        <f t="shared" si="14"/>
        <v>22</v>
      </c>
      <c r="G49" s="931">
        <f t="shared" si="14"/>
        <v>21</v>
      </c>
      <c r="H49" s="807"/>
      <c r="I49" s="778"/>
    </row>
    <row r="50" ht="30" customHeight="1" spans="2:9">
      <c r="B50" s="929" t="s">
        <v>493</v>
      </c>
      <c r="C50" s="951">
        <v>35</v>
      </c>
      <c r="D50" s="951">
        <v>27</v>
      </c>
      <c r="E50" s="951">
        <v>28</v>
      </c>
      <c r="F50" s="951">
        <v>28</v>
      </c>
      <c r="G50" s="951">
        <v>28</v>
      </c>
      <c r="H50" s="807" t="s">
        <v>519</v>
      </c>
      <c r="I50" s="774"/>
    </row>
    <row r="51" ht="30" customHeight="1" spans="2:9">
      <c r="B51" s="929" t="s">
        <v>520</v>
      </c>
      <c r="C51" s="930" t="s">
        <v>76</v>
      </c>
      <c r="D51" s="930" t="s">
        <v>76</v>
      </c>
      <c r="E51" s="931">
        <v>25</v>
      </c>
      <c r="F51" s="931">
        <f t="shared" si="14"/>
        <v>24</v>
      </c>
      <c r="G51" s="931">
        <f t="shared" si="14"/>
        <v>23</v>
      </c>
      <c r="H51" s="807"/>
      <c r="I51" s="778"/>
    </row>
    <row r="52" ht="30" customHeight="1" spans="2:9">
      <c r="B52" s="929" t="s">
        <v>521</v>
      </c>
      <c r="C52" s="951">
        <v>35</v>
      </c>
      <c r="D52" s="951">
        <v>31</v>
      </c>
      <c r="E52" s="951">
        <f>D52-1</f>
        <v>30</v>
      </c>
      <c r="F52" s="951">
        <f t="shared" si="14"/>
        <v>29</v>
      </c>
      <c r="G52" s="951">
        <f t="shared" si="14"/>
        <v>28</v>
      </c>
      <c r="H52" s="807" t="s">
        <v>522</v>
      </c>
      <c r="I52" s="774"/>
    </row>
    <row r="53" ht="30" customHeight="1" spans="2:9">
      <c r="B53" s="929" t="s">
        <v>523</v>
      </c>
      <c r="C53" s="930" t="s">
        <v>76</v>
      </c>
      <c r="D53" s="930" t="s">
        <v>76</v>
      </c>
      <c r="E53" s="931">
        <v>28</v>
      </c>
      <c r="F53" s="931">
        <f>E53-1</f>
        <v>27</v>
      </c>
      <c r="G53" s="931">
        <f>F53-1</f>
        <v>26</v>
      </c>
      <c r="H53" s="807"/>
      <c r="I53" s="778"/>
    </row>
    <row r="54" ht="30" customHeight="1" spans="2:9">
      <c r="B54" s="929" t="s">
        <v>501</v>
      </c>
      <c r="C54" s="931">
        <v>30</v>
      </c>
      <c r="D54" s="931">
        <v>21</v>
      </c>
      <c r="E54" s="931">
        <f>D54-1</f>
        <v>20</v>
      </c>
      <c r="F54" s="931">
        <f t="shared" ref="F54:F57" si="15">E54-1</f>
        <v>19</v>
      </c>
      <c r="G54" s="931">
        <v>13</v>
      </c>
      <c r="H54" s="952" t="s">
        <v>524</v>
      </c>
      <c r="I54" s="774"/>
    </row>
    <row r="55" ht="30" customHeight="1" spans="2:9">
      <c r="B55" s="929" t="s">
        <v>525</v>
      </c>
      <c r="C55" s="930" t="s">
        <v>76</v>
      </c>
      <c r="D55" s="930" t="s">
        <v>76</v>
      </c>
      <c r="E55" s="931">
        <v>18</v>
      </c>
      <c r="F55" s="931">
        <f t="shared" si="15"/>
        <v>17</v>
      </c>
      <c r="G55" s="931">
        <v>12</v>
      </c>
      <c r="H55" s="952"/>
      <c r="I55" s="778"/>
    </row>
    <row r="56" ht="30" customHeight="1" spans="2:9">
      <c r="B56" s="929" t="s">
        <v>526</v>
      </c>
      <c r="C56" s="931">
        <v>30</v>
      </c>
      <c r="D56" s="931">
        <v>25</v>
      </c>
      <c r="E56" s="931">
        <f>D56-1</f>
        <v>24</v>
      </c>
      <c r="F56" s="931">
        <f t="shared" si="15"/>
        <v>23</v>
      </c>
      <c r="G56" s="931">
        <f>F56-1</f>
        <v>22</v>
      </c>
      <c r="H56" s="952" t="s">
        <v>527</v>
      </c>
      <c r="I56" s="774"/>
    </row>
    <row r="57" ht="30" customHeight="1" spans="2:9">
      <c r="B57" s="929" t="s">
        <v>528</v>
      </c>
      <c r="C57" s="930" t="s">
        <v>76</v>
      </c>
      <c r="D57" s="930" t="s">
        <v>76</v>
      </c>
      <c r="E57" s="931">
        <v>22</v>
      </c>
      <c r="F57" s="931">
        <f t="shared" si="15"/>
        <v>21</v>
      </c>
      <c r="G57" s="931">
        <f>F57-1</f>
        <v>20</v>
      </c>
      <c r="H57" s="952"/>
      <c r="I57" s="778"/>
    </row>
    <row r="58" ht="30" customHeight="1" spans="2:9">
      <c r="B58" s="929" t="s">
        <v>498</v>
      </c>
      <c r="C58" s="953">
        <v>34</v>
      </c>
      <c r="D58" s="953">
        <v>27</v>
      </c>
      <c r="E58" s="953">
        <v>26</v>
      </c>
      <c r="F58" s="953">
        <f t="shared" ref="F58:F59" si="16">E58-1</f>
        <v>25</v>
      </c>
      <c r="G58" s="953">
        <f t="shared" ref="G58:G59" si="17">F58-1</f>
        <v>24</v>
      </c>
      <c r="H58" s="807" t="s">
        <v>529</v>
      </c>
      <c r="I58" s="954"/>
    </row>
    <row r="59" ht="30" customHeight="1" spans="2:9">
      <c r="B59" s="929" t="s">
        <v>530</v>
      </c>
      <c r="C59" s="941" t="s">
        <v>76</v>
      </c>
      <c r="D59" s="941" t="s">
        <v>76</v>
      </c>
      <c r="E59" s="940">
        <v>24</v>
      </c>
      <c r="F59" s="940">
        <f t="shared" si="16"/>
        <v>23</v>
      </c>
      <c r="G59" s="940">
        <f t="shared" si="17"/>
        <v>22</v>
      </c>
      <c r="H59" s="807"/>
      <c r="I59" s="954"/>
    </row>
    <row r="60" ht="30" customHeight="1" spans="2:9">
      <c r="B60" s="929" t="s">
        <v>531</v>
      </c>
      <c r="C60" s="951">
        <v>20</v>
      </c>
      <c r="D60" s="951">
        <v>14</v>
      </c>
      <c r="E60" s="951">
        <f>D60-1</f>
        <v>13</v>
      </c>
      <c r="F60" s="951">
        <f t="shared" ref="F60" si="18">E60-1</f>
        <v>12</v>
      </c>
      <c r="G60" s="951">
        <v>12</v>
      </c>
      <c r="H60" s="807" t="s">
        <v>532</v>
      </c>
      <c r="I60" s="954"/>
    </row>
    <row r="61" ht="30" customHeight="1" spans="2:9">
      <c r="B61" s="929" t="s">
        <v>533</v>
      </c>
      <c r="C61" s="930" t="s">
        <v>76</v>
      </c>
      <c r="D61" s="930" t="s">
        <v>76</v>
      </c>
      <c r="E61" s="931">
        <v>12</v>
      </c>
      <c r="F61" s="931">
        <v>11</v>
      </c>
      <c r="G61" s="931">
        <v>11</v>
      </c>
      <c r="H61" s="807"/>
      <c r="I61" s="954"/>
    </row>
    <row r="62" s="903" customFormat="1" ht="17.1" customHeight="1" spans="2:9">
      <c r="B62" s="903" t="s">
        <v>534</v>
      </c>
    </row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</sheetData>
  <mergeCells count="22">
    <mergeCell ref="B2:J2"/>
    <mergeCell ref="B20:J20"/>
    <mergeCell ref="B40:J40"/>
    <mergeCell ref="B42:H42"/>
    <mergeCell ref="H22:H23"/>
    <mergeCell ref="H24:H25"/>
    <mergeCell ref="H26:H27"/>
    <mergeCell ref="H28:H29"/>
    <mergeCell ref="H30:H31"/>
    <mergeCell ref="H32:H33"/>
    <mergeCell ref="H34:H35"/>
    <mergeCell ref="H36:H37"/>
    <mergeCell ref="H38:H39"/>
    <mergeCell ref="H44:H45"/>
    <mergeCell ref="H46:H47"/>
    <mergeCell ref="H48:H49"/>
    <mergeCell ref="H50:H51"/>
    <mergeCell ref="H52:H53"/>
    <mergeCell ref="H54:H55"/>
    <mergeCell ref="H56:H57"/>
    <mergeCell ref="H58:H59"/>
    <mergeCell ref="H60:H6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S168"/>
  <sheetViews>
    <sheetView topLeftCell="A84" workbookViewId="0">
      <selection activeCell="C84" sqref="C84:G85"/>
    </sheetView>
  </sheetViews>
  <sheetFormatPr defaultColWidth="9" defaultRowHeight="12.75"/>
  <cols>
    <col min="1" max="1" width="3.625" style="29" customWidth="1"/>
    <col min="2" max="2" width="14.25" style="678" customWidth="1"/>
    <col min="3" max="3" width="11.75" style="29" customWidth="1"/>
    <col min="4" max="4" width="9.25" style="31" customWidth="1"/>
    <col min="5" max="5" width="12.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25" style="33" customWidth="1"/>
    <col min="12" max="12" width="10.125" style="33" customWidth="1"/>
    <col min="13" max="13" width="10.2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1" ht="13.5"/>
    <row r="2" ht="13.5" spans="2:13">
      <c r="B2" s="38" t="s">
        <v>535</v>
      </c>
      <c r="C2" s="39"/>
      <c r="D2" s="39"/>
      <c r="E2" s="39"/>
      <c r="F2" s="39"/>
      <c r="G2" s="39"/>
      <c r="H2" s="39"/>
      <c r="I2" s="39"/>
      <c r="J2" s="39"/>
      <c r="K2" s="39"/>
      <c r="L2" s="40"/>
    </row>
    <row r="3" ht="13.5" spans="2:13">
      <c r="B3" s="43"/>
      <c r="C3" s="44"/>
      <c r="D3" s="44"/>
      <c r="E3" s="44"/>
      <c r="F3" s="44"/>
      <c r="G3" s="44"/>
      <c r="H3" s="44"/>
      <c r="I3" s="44"/>
      <c r="J3" s="44"/>
      <c r="K3" s="44"/>
      <c r="L3" s="45"/>
    </row>
    <row r="4" ht="13.5"/>
    <row r="5" ht="15" customHeight="1" spans="2:13">
      <c r="B5" s="679" t="s">
        <v>536</v>
      </c>
      <c r="C5" s="679"/>
      <c r="D5" s="679"/>
      <c r="E5" s="680" t="s">
        <v>537</v>
      </c>
      <c r="F5" s="680"/>
      <c r="G5" s="680"/>
      <c r="H5" s="680"/>
      <c r="I5" s="681"/>
      <c r="J5" s="682"/>
    </row>
    <row r="6" ht="15" customHeight="1" spans="2:13">
      <c r="B6" s="683" t="s">
        <v>538</v>
      </c>
      <c r="C6" s="684"/>
      <c r="D6" s="679"/>
      <c r="E6" s="685" t="s">
        <v>413</v>
      </c>
      <c r="F6" s="679"/>
      <c r="G6" s="686"/>
      <c r="H6" s="679"/>
      <c r="I6" s="687"/>
      <c r="J6" s="667"/>
      <c r="K6" s="688"/>
      <c r="L6" s="35"/>
      <c r="M6" s="35"/>
    </row>
    <row r="7" ht="15" customHeight="1" spans="2:13">
      <c r="B7" s="683" t="s">
        <v>539</v>
      </c>
      <c r="C7" s="684"/>
      <c r="D7" s="679"/>
      <c r="E7" s="679" t="s">
        <v>399</v>
      </c>
      <c r="F7" s="679"/>
      <c r="G7" s="679"/>
      <c r="H7" s="679"/>
      <c r="I7" s="679"/>
      <c r="J7" s="667"/>
      <c r="K7" s="688"/>
      <c r="L7" s="35"/>
      <c r="M7" s="35"/>
    </row>
    <row r="8" ht="15" customHeight="1" spans="2:13">
      <c r="B8" s="683" t="s">
        <v>540</v>
      </c>
      <c r="C8" s="683"/>
      <c r="D8" s="679"/>
      <c r="E8" s="679" t="s">
        <v>401</v>
      </c>
      <c r="F8" s="679"/>
      <c r="G8" s="679"/>
      <c r="H8" s="679"/>
      <c r="I8" s="679"/>
      <c r="J8" s="679"/>
      <c r="K8" s="688"/>
      <c r="L8" s="35"/>
      <c r="M8" s="35"/>
    </row>
    <row r="9" ht="15" customHeight="1" spans="2:13">
      <c r="B9" s="689" t="s">
        <v>541</v>
      </c>
      <c r="C9" s="683"/>
      <c r="D9" s="679"/>
      <c r="E9" s="687" t="s">
        <v>542</v>
      </c>
      <c r="F9" s="679"/>
      <c r="G9" s="686"/>
      <c r="H9" s="679"/>
      <c r="I9" s="687"/>
      <c r="J9" s="667"/>
      <c r="K9" s="688"/>
      <c r="L9" s="35"/>
      <c r="M9" s="35"/>
    </row>
    <row r="10" ht="15" customHeight="1" spans="2:13">
      <c r="B10" s="683" t="s">
        <v>543</v>
      </c>
      <c r="C10" s="683"/>
      <c r="D10" s="679"/>
      <c r="E10" s="687" t="s">
        <v>407</v>
      </c>
      <c r="F10" s="679"/>
      <c r="G10" s="686"/>
      <c r="H10" s="679"/>
      <c r="I10" s="687"/>
      <c r="J10" s="667"/>
      <c r="K10" s="688"/>
      <c r="L10" s="35"/>
      <c r="M10" s="35"/>
    </row>
    <row r="11" ht="15" customHeight="1" spans="2:13">
      <c r="B11" s="683" t="s">
        <v>544</v>
      </c>
      <c r="C11" s="683"/>
      <c r="D11" s="679"/>
      <c r="E11" s="679" t="s">
        <v>421</v>
      </c>
      <c r="F11" s="679"/>
      <c r="G11" s="679"/>
      <c r="H11" s="679"/>
      <c r="I11" s="679"/>
      <c r="J11" s="679"/>
      <c r="K11" s="688"/>
      <c r="L11" s="35"/>
      <c r="M11" s="35"/>
    </row>
    <row r="12" ht="15" customHeight="1" spans="2:13">
      <c r="C12" s="690"/>
      <c r="D12" s="691"/>
      <c r="E12" s="692"/>
      <c r="F12" s="692"/>
      <c r="G12" s="693"/>
      <c r="H12" s="694"/>
      <c r="I12" s="694"/>
      <c r="J12" s="695"/>
      <c r="L12" s="34"/>
    </row>
    <row r="13" spans="2:13">
      <c r="B13" s="696" t="s">
        <v>545</v>
      </c>
      <c r="C13" s="697"/>
      <c r="D13" s="697"/>
      <c r="E13" s="697"/>
      <c r="F13" s="697"/>
      <c r="G13" s="697"/>
      <c r="H13" s="697"/>
      <c r="I13" s="697"/>
      <c r="J13" s="697"/>
      <c r="K13" s="697"/>
    </row>
    <row r="14" spans="2:13">
      <c r="B14" s="698" t="s">
        <v>546</v>
      </c>
      <c r="C14" s="699"/>
      <c r="D14" s="699"/>
      <c r="E14" s="699"/>
      <c r="F14" s="699"/>
      <c r="G14" s="699"/>
      <c r="H14" s="699"/>
      <c r="I14" s="699"/>
      <c r="J14" s="699"/>
      <c r="K14" s="699"/>
    </row>
    <row r="15" ht="18" customHeight="1" spans="2:13">
      <c r="B15" s="700"/>
      <c r="C15" s="701" t="s">
        <v>52</v>
      </c>
      <c r="D15" s="701" t="s">
        <v>53</v>
      </c>
      <c r="E15" s="701" t="s">
        <v>54</v>
      </c>
      <c r="F15" s="701" t="s">
        <v>55</v>
      </c>
      <c r="G15" s="701" t="s">
        <v>56</v>
      </c>
      <c r="H15" s="702"/>
      <c r="I15" s="703"/>
      <c r="J15" s="703"/>
      <c r="K15" s="704"/>
    </row>
    <row r="16" ht="18" customHeight="1" spans="2:13">
      <c r="B16" s="705" t="s">
        <v>547</v>
      </c>
      <c r="C16" s="706">
        <v>26</v>
      </c>
      <c r="D16" s="706">
        <v>22</v>
      </c>
      <c r="E16" s="706">
        <v>22</v>
      </c>
      <c r="F16" s="706">
        <v>22</v>
      </c>
      <c r="G16" s="706">
        <v>22</v>
      </c>
      <c r="H16" s="707" t="s">
        <v>548</v>
      </c>
      <c r="I16" s="708"/>
      <c r="J16" s="708"/>
      <c r="K16" s="709"/>
    </row>
    <row r="17" ht="18" customHeight="1" spans="2:11">
      <c r="B17" s="705" t="s">
        <v>549</v>
      </c>
      <c r="C17" s="706">
        <v>26</v>
      </c>
      <c r="D17" s="706">
        <v>21</v>
      </c>
      <c r="E17" s="706">
        <v>21</v>
      </c>
      <c r="F17" s="706">
        <v>21</v>
      </c>
      <c r="G17" s="706">
        <v>21</v>
      </c>
      <c r="H17" s="710"/>
      <c r="I17" s="711"/>
      <c r="J17" s="711"/>
      <c r="K17" s="712"/>
    </row>
    <row r="18" ht="18" customHeight="1" spans="2:11">
      <c r="B18" s="705" t="s">
        <v>550</v>
      </c>
      <c r="C18" s="706" t="s">
        <v>76</v>
      </c>
      <c r="D18" s="706" t="s">
        <v>76</v>
      </c>
      <c r="E18" s="706">
        <v>20</v>
      </c>
      <c r="F18" s="706">
        <v>20</v>
      </c>
      <c r="G18" s="706">
        <v>20</v>
      </c>
      <c r="H18" s="710"/>
      <c r="I18" s="711"/>
      <c r="J18" s="711"/>
      <c r="K18" s="712"/>
    </row>
    <row r="19" ht="18" customHeight="1" spans="2:11">
      <c r="B19" s="705" t="s">
        <v>551</v>
      </c>
      <c r="C19" s="706" t="s">
        <v>76</v>
      </c>
      <c r="D19" s="706" t="s">
        <v>76</v>
      </c>
      <c r="E19" s="706">
        <v>19</v>
      </c>
      <c r="F19" s="706">
        <v>19</v>
      </c>
      <c r="G19" s="706">
        <v>19</v>
      </c>
      <c r="H19" s="713"/>
      <c r="I19" s="714"/>
      <c r="J19" s="714"/>
      <c r="K19" s="715"/>
    </row>
    <row r="20" ht="18" customHeight="1" spans="2:11">
      <c r="B20" s="705" t="s">
        <v>552</v>
      </c>
      <c r="C20" s="706">
        <v>25</v>
      </c>
      <c r="D20" s="706">
        <v>22.5</v>
      </c>
      <c r="E20" s="706">
        <v>22.5</v>
      </c>
      <c r="F20" s="706">
        <v>22.5</v>
      </c>
      <c r="G20" s="706">
        <v>22.5</v>
      </c>
      <c r="H20" s="707" t="s">
        <v>553</v>
      </c>
      <c r="I20" s="708"/>
      <c r="J20" s="708"/>
      <c r="K20" s="709"/>
    </row>
    <row r="21" ht="18" customHeight="1" spans="2:11">
      <c r="B21" s="705" t="s">
        <v>554</v>
      </c>
      <c r="C21" s="706">
        <v>25</v>
      </c>
      <c r="D21" s="706">
        <v>21.5</v>
      </c>
      <c r="E21" s="706">
        <v>21.5</v>
      </c>
      <c r="F21" s="706">
        <v>21.5</v>
      </c>
      <c r="G21" s="706">
        <v>21.5</v>
      </c>
      <c r="H21" s="710"/>
      <c r="I21" s="711"/>
      <c r="J21" s="711"/>
      <c r="K21" s="712"/>
    </row>
    <row r="22" ht="18" customHeight="1" spans="2:11">
      <c r="B22" s="705" t="s">
        <v>555</v>
      </c>
      <c r="C22" s="706" t="s">
        <v>76</v>
      </c>
      <c r="D22" s="706" t="s">
        <v>76</v>
      </c>
      <c r="E22" s="706">
        <v>19.5</v>
      </c>
      <c r="F22" s="706">
        <v>19.5</v>
      </c>
      <c r="G22" s="706">
        <v>19.5</v>
      </c>
      <c r="H22" s="710"/>
      <c r="I22" s="711"/>
      <c r="J22" s="711"/>
      <c r="K22" s="712"/>
    </row>
    <row r="23" ht="18" customHeight="1" spans="2:11">
      <c r="B23" s="705" t="s">
        <v>556</v>
      </c>
      <c r="C23" s="706" t="s">
        <v>76</v>
      </c>
      <c r="D23" s="706" t="s">
        <v>76</v>
      </c>
      <c r="E23" s="706">
        <v>18.5</v>
      </c>
      <c r="F23" s="706">
        <v>18.5</v>
      </c>
      <c r="G23" s="706">
        <v>18.5</v>
      </c>
      <c r="H23" s="713"/>
      <c r="I23" s="714"/>
      <c r="J23" s="714"/>
      <c r="K23" s="715"/>
    </row>
    <row r="24" ht="18" customHeight="1" spans="2:11">
      <c r="B24" s="716" t="s">
        <v>557</v>
      </c>
      <c r="C24" s="717">
        <v>28</v>
      </c>
      <c r="D24" s="717">
        <v>23</v>
      </c>
      <c r="E24" s="717">
        <v>23</v>
      </c>
      <c r="F24" s="717">
        <v>23</v>
      </c>
      <c r="G24" s="717">
        <v>23</v>
      </c>
      <c r="H24" s="718" t="s">
        <v>558</v>
      </c>
      <c r="I24" s="719"/>
      <c r="J24" s="719"/>
      <c r="K24" s="720"/>
    </row>
    <row r="25" ht="18" customHeight="1" spans="2:11">
      <c r="B25" s="716" t="s">
        <v>559</v>
      </c>
      <c r="C25" s="717">
        <v>28</v>
      </c>
      <c r="D25" s="717">
        <v>21</v>
      </c>
      <c r="E25" s="717">
        <v>21</v>
      </c>
      <c r="F25" s="717">
        <v>21</v>
      </c>
      <c r="G25" s="717">
        <v>21</v>
      </c>
      <c r="H25" s="721"/>
      <c r="I25" s="722"/>
      <c r="J25" s="722"/>
      <c r="K25" s="723"/>
    </row>
    <row r="26" ht="18" customHeight="1" spans="2:11">
      <c r="B26" s="716" t="s">
        <v>560</v>
      </c>
      <c r="C26" s="717" t="s">
        <v>76</v>
      </c>
      <c r="D26" s="717" t="s">
        <v>76</v>
      </c>
      <c r="E26" s="717">
        <v>17</v>
      </c>
      <c r="F26" s="717">
        <v>17</v>
      </c>
      <c r="G26" s="717">
        <v>17</v>
      </c>
      <c r="H26" s="721"/>
      <c r="I26" s="722"/>
      <c r="J26" s="722"/>
      <c r="K26" s="723"/>
    </row>
    <row r="27" ht="18" customHeight="1" spans="2:11">
      <c r="B27" s="716" t="s">
        <v>561</v>
      </c>
      <c r="C27" s="717" t="s">
        <v>76</v>
      </c>
      <c r="D27" s="717" t="s">
        <v>76</v>
      </c>
      <c r="E27" s="717">
        <v>19</v>
      </c>
      <c r="F27" s="717">
        <v>19</v>
      </c>
      <c r="G27" s="717">
        <v>19</v>
      </c>
      <c r="H27" s="721"/>
      <c r="I27" s="722"/>
      <c r="J27" s="722"/>
      <c r="K27" s="723"/>
    </row>
    <row r="28" ht="18" customHeight="1" spans="2:11">
      <c r="B28" s="716" t="s">
        <v>562</v>
      </c>
      <c r="C28" s="717" t="s">
        <v>76</v>
      </c>
      <c r="D28" s="717" t="s">
        <v>76</v>
      </c>
      <c r="E28" s="717">
        <v>15</v>
      </c>
      <c r="F28" s="717">
        <v>15</v>
      </c>
      <c r="G28" s="717">
        <v>15</v>
      </c>
      <c r="H28" s="721"/>
      <c r="I28" s="722"/>
      <c r="J28" s="722"/>
      <c r="K28" s="723"/>
    </row>
    <row r="29" ht="18" customHeight="1" spans="2:11">
      <c r="B29" s="716" t="s">
        <v>563</v>
      </c>
      <c r="C29" s="717" t="s">
        <v>76</v>
      </c>
      <c r="D29" s="717" t="s">
        <v>76</v>
      </c>
      <c r="E29" s="717">
        <v>14</v>
      </c>
      <c r="F29" s="717">
        <v>14</v>
      </c>
      <c r="G29" s="717">
        <v>14</v>
      </c>
      <c r="H29" s="724"/>
      <c r="I29" s="725"/>
      <c r="J29" s="725"/>
      <c r="K29" s="726"/>
    </row>
    <row r="30" ht="18" customHeight="1" spans="2:11">
      <c r="B30" s="705" t="s">
        <v>564</v>
      </c>
      <c r="C30" s="727"/>
      <c r="D30" s="728">
        <v>33</v>
      </c>
      <c r="E30" s="728">
        <v>33</v>
      </c>
      <c r="F30" s="728">
        <v>33</v>
      </c>
      <c r="G30" s="728">
        <v>33</v>
      </c>
      <c r="H30" s="729" t="s">
        <v>565</v>
      </c>
      <c r="I30" s="730"/>
      <c r="J30" s="730"/>
      <c r="K30" s="731"/>
    </row>
    <row r="31" ht="18" customHeight="1" spans="2:11">
      <c r="B31" s="705" t="s">
        <v>566</v>
      </c>
      <c r="C31" s="727"/>
      <c r="D31" s="728">
        <v>32</v>
      </c>
      <c r="E31" s="728">
        <v>32</v>
      </c>
      <c r="F31" s="728">
        <v>32</v>
      </c>
      <c r="G31" s="728">
        <v>32</v>
      </c>
      <c r="H31" s="732"/>
      <c r="I31" s="733"/>
      <c r="J31" s="733"/>
      <c r="K31" s="734"/>
    </row>
    <row r="32" ht="18" customHeight="1" spans="2:11">
      <c r="B32" s="705" t="s">
        <v>567</v>
      </c>
      <c r="C32" s="735" t="s">
        <v>76</v>
      </c>
      <c r="D32" s="728" t="s">
        <v>76</v>
      </c>
      <c r="E32" s="728">
        <v>31</v>
      </c>
      <c r="F32" s="728">
        <v>31</v>
      </c>
      <c r="G32" s="728">
        <v>31</v>
      </c>
      <c r="H32" s="732"/>
      <c r="I32" s="733"/>
      <c r="J32" s="733"/>
      <c r="K32" s="734"/>
    </row>
    <row r="33" ht="18" customHeight="1" spans="2:11">
      <c r="B33" s="705" t="s">
        <v>568</v>
      </c>
      <c r="C33" s="727" t="s">
        <v>76</v>
      </c>
      <c r="D33" s="728" t="s">
        <v>76</v>
      </c>
      <c r="E33" s="706">
        <v>30</v>
      </c>
      <c r="F33" s="706">
        <v>30</v>
      </c>
      <c r="G33" s="706">
        <v>30</v>
      </c>
      <c r="H33" s="736"/>
      <c r="I33" s="737"/>
      <c r="J33" s="737"/>
      <c r="K33" s="738"/>
    </row>
    <row r="34" ht="18" customHeight="1" spans="2:11">
      <c r="B34" s="705" t="s">
        <v>569</v>
      </c>
      <c r="C34" s="727"/>
      <c r="D34" s="739">
        <v>32</v>
      </c>
      <c r="E34" s="739">
        <v>32</v>
      </c>
      <c r="F34" s="739">
        <v>32</v>
      </c>
      <c r="G34" s="739">
        <v>32</v>
      </c>
      <c r="H34" s="729" t="s">
        <v>570</v>
      </c>
      <c r="I34" s="730"/>
      <c r="J34" s="730"/>
      <c r="K34" s="731"/>
    </row>
    <row r="35" ht="18" customHeight="1" spans="2:11">
      <c r="B35" s="705" t="s">
        <v>571</v>
      </c>
      <c r="C35" s="727"/>
      <c r="D35" s="739">
        <v>30</v>
      </c>
      <c r="E35" s="739">
        <v>30</v>
      </c>
      <c r="F35" s="739">
        <v>30</v>
      </c>
      <c r="G35" s="739">
        <v>30</v>
      </c>
      <c r="H35" s="732"/>
      <c r="I35" s="733"/>
      <c r="J35" s="733"/>
      <c r="K35" s="734"/>
    </row>
    <row r="36" ht="18" customHeight="1" spans="2:11">
      <c r="B36" s="705" t="s">
        <v>572</v>
      </c>
      <c r="C36" s="735" t="s">
        <v>76</v>
      </c>
      <c r="D36" s="739" t="s">
        <v>76</v>
      </c>
      <c r="E36" s="739">
        <v>25</v>
      </c>
      <c r="F36" s="739">
        <v>25</v>
      </c>
      <c r="G36" s="739">
        <v>25</v>
      </c>
      <c r="H36" s="732"/>
      <c r="I36" s="733"/>
      <c r="J36" s="733"/>
      <c r="K36" s="734"/>
    </row>
    <row r="37" ht="18" customHeight="1" spans="2:11">
      <c r="B37" s="705" t="s">
        <v>573</v>
      </c>
      <c r="C37" s="727" t="s">
        <v>76</v>
      </c>
      <c r="D37" s="739" t="s">
        <v>76</v>
      </c>
      <c r="E37" s="740">
        <v>24</v>
      </c>
      <c r="F37" s="740">
        <v>24</v>
      </c>
      <c r="G37" s="740">
        <v>24</v>
      </c>
      <c r="H37" s="736"/>
      <c r="I37" s="737"/>
      <c r="J37" s="737"/>
      <c r="K37" s="738"/>
    </row>
    <row r="38" ht="18" customHeight="1" spans="2:11">
      <c r="B38" s="705" t="s">
        <v>574</v>
      </c>
      <c r="C38" s="727"/>
      <c r="D38" s="739">
        <v>37</v>
      </c>
      <c r="E38" s="740">
        <v>37</v>
      </c>
      <c r="F38" s="740">
        <v>37</v>
      </c>
      <c r="G38" s="740">
        <v>37</v>
      </c>
      <c r="H38" s="729" t="s">
        <v>575</v>
      </c>
      <c r="I38" s="730"/>
      <c r="J38" s="730"/>
      <c r="K38" s="731"/>
    </row>
    <row r="39" ht="18" customHeight="1" spans="2:11">
      <c r="B39" s="705" t="s">
        <v>576</v>
      </c>
      <c r="C39" s="727"/>
      <c r="D39" s="739">
        <v>36</v>
      </c>
      <c r="E39" s="740">
        <v>36</v>
      </c>
      <c r="F39" s="740">
        <v>36</v>
      </c>
      <c r="G39" s="740">
        <v>36</v>
      </c>
      <c r="H39" s="732"/>
      <c r="I39" s="733"/>
      <c r="J39" s="733"/>
      <c r="K39" s="734"/>
    </row>
    <row r="40" ht="18" customHeight="1" spans="2:11">
      <c r="B40" s="705" t="s">
        <v>577</v>
      </c>
      <c r="C40" s="735"/>
      <c r="D40" s="739"/>
      <c r="E40" s="740">
        <v>35</v>
      </c>
      <c r="F40" s="740">
        <v>35</v>
      </c>
      <c r="G40" s="740">
        <v>35</v>
      </c>
      <c r="H40" s="732"/>
      <c r="I40" s="733"/>
      <c r="J40" s="733"/>
      <c r="K40" s="734"/>
    </row>
    <row r="41" ht="18" customHeight="1" spans="2:11">
      <c r="B41" s="705" t="s">
        <v>578</v>
      </c>
      <c r="C41" s="735"/>
      <c r="D41" s="735"/>
      <c r="E41" s="717">
        <v>46</v>
      </c>
      <c r="F41" s="717">
        <v>46</v>
      </c>
      <c r="G41" s="717">
        <v>46</v>
      </c>
      <c r="H41" s="736"/>
      <c r="I41" s="737"/>
      <c r="J41" s="737"/>
      <c r="K41" s="738"/>
    </row>
    <row r="42" ht="18" customHeight="1" spans="2:11">
      <c r="B42" s="705" t="s">
        <v>579</v>
      </c>
      <c r="C42" s="728">
        <v>20</v>
      </c>
      <c r="D42" s="728">
        <v>16</v>
      </c>
      <c r="E42" s="706">
        <v>16</v>
      </c>
      <c r="F42" s="706">
        <v>16</v>
      </c>
      <c r="G42" s="706">
        <v>16</v>
      </c>
      <c r="H42" s="729" t="s">
        <v>580</v>
      </c>
      <c r="I42" s="730"/>
      <c r="J42" s="730"/>
      <c r="K42" s="731"/>
    </row>
    <row r="43" ht="18" customHeight="1" spans="2:11">
      <c r="B43" s="705" t="s">
        <v>581</v>
      </c>
      <c r="C43" s="728">
        <v>20</v>
      </c>
      <c r="D43" s="728">
        <v>15</v>
      </c>
      <c r="E43" s="706">
        <v>15</v>
      </c>
      <c r="F43" s="706">
        <v>15</v>
      </c>
      <c r="G43" s="706">
        <v>15</v>
      </c>
      <c r="H43" s="732"/>
      <c r="I43" s="733"/>
      <c r="J43" s="733"/>
      <c r="K43" s="734"/>
    </row>
    <row r="44" ht="18" customHeight="1" spans="2:11">
      <c r="B44" s="705" t="s">
        <v>582</v>
      </c>
      <c r="C44" s="728"/>
      <c r="D44" s="728"/>
      <c r="E44" s="706">
        <v>13</v>
      </c>
      <c r="F44" s="706">
        <v>13</v>
      </c>
      <c r="G44" s="706">
        <v>13</v>
      </c>
      <c r="H44" s="732"/>
      <c r="I44" s="733"/>
      <c r="J44" s="733"/>
      <c r="K44" s="734"/>
    </row>
    <row r="45" ht="18" customHeight="1" spans="2:11">
      <c r="B45" s="705" t="s">
        <v>583</v>
      </c>
      <c r="C45" s="728"/>
      <c r="D45" s="728"/>
      <c r="E45" s="706">
        <v>12</v>
      </c>
      <c r="F45" s="706">
        <v>12</v>
      </c>
      <c r="G45" s="706">
        <v>12</v>
      </c>
      <c r="H45" s="736"/>
      <c r="I45" s="737"/>
      <c r="J45" s="737"/>
      <c r="K45" s="738"/>
    </row>
    <row r="46" ht="18" customHeight="1" spans="2:11">
      <c r="B46" s="741" t="s">
        <v>490</v>
      </c>
      <c r="C46" s="728" t="s">
        <v>76</v>
      </c>
      <c r="D46" s="735">
        <v>33</v>
      </c>
      <c r="E46" s="735">
        <v>33</v>
      </c>
      <c r="F46" s="735">
        <v>33</v>
      </c>
      <c r="G46" s="735">
        <v>33</v>
      </c>
      <c r="H46" s="729" t="s">
        <v>584</v>
      </c>
      <c r="I46" s="730"/>
      <c r="J46" s="730"/>
      <c r="K46" s="731"/>
    </row>
    <row r="47" ht="18" customHeight="1" spans="2:11">
      <c r="B47" s="741" t="s">
        <v>585</v>
      </c>
      <c r="C47" s="728" t="s">
        <v>76</v>
      </c>
      <c r="D47" s="735">
        <v>32</v>
      </c>
      <c r="E47" s="735">
        <v>32</v>
      </c>
      <c r="F47" s="735">
        <v>32</v>
      </c>
      <c r="G47" s="735">
        <v>32</v>
      </c>
      <c r="H47" s="732"/>
      <c r="I47" s="733"/>
      <c r="J47" s="733"/>
      <c r="K47" s="734"/>
    </row>
    <row r="48" ht="18" customHeight="1" spans="2:11">
      <c r="B48" s="741" t="s">
        <v>586</v>
      </c>
      <c r="C48" s="728" t="s">
        <v>76</v>
      </c>
      <c r="D48" s="742"/>
      <c r="E48" s="717">
        <v>28</v>
      </c>
      <c r="F48" s="717">
        <v>28</v>
      </c>
      <c r="G48" s="717">
        <v>28</v>
      </c>
      <c r="H48" s="732"/>
      <c r="I48" s="733"/>
      <c r="J48" s="733"/>
      <c r="K48" s="734"/>
    </row>
    <row r="49" ht="18" customHeight="1" spans="2:11">
      <c r="B49" s="741" t="s">
        <v>587</v>
      </c>
      <c r="C49" s="728" t="s">
        <v>76</v>
      </c>
      <c r="D49" s="742" t="s">
        <v>76</v>
      </c>
      <c r="E49" s="717">
        <v>27</v>
      </c>
      <c r="F49" s="717">
        <v>27</v>
      </c>
      <c r="G49" s="717">
        <v>27</v>
      </c>
      <c r="H49" s="736"/>
      <c r="I49" s="737"/>
      <c r="J49" s="737"/>
      <c r="K49" s="738"/>
    </row>
    <row r="50" ht="18" customHeight="1" spans="2:11">
      <c r="B50" s="705" t="s">
        <v>498</v>
      </c>
      <c r="C50" s="727" t="s">
        <v>76</v>
      </c>
      <c r="D50" s="728">
        <v>32</v>
      </c>
      <c r="E50" s="728">
        <v>32</v>
      </c>
      <c r="F50" s="728">
        <v>32</v>
      </c>
      <c r="G50" s="728">
        <v>31</v>
      </c>
      <c r="H50" s="729" t="s">
        <v>588</v>
      </c>
      <c r="I50" s="730"/>
      <c r="J50" s="730"/>
      <c r="K50" s="731"/>
    </row>
    <row r="51" ht="18" customHeight="1" spans="2:11">
      <c r="B51" s="705" t="s">
        <v>589</v>
      </c>
      <c r="C51" s="727" t="s">
        <v>76</v>
      </c>
      <c r="D51" s="728">
        <v>30</v>
      </c>
      <c r="E51" s="728">
        <v>30</v>
      </c>
      <c r="F51" s="728">
        <v>30</v>
      </c>
      <c r="G51" s="728">
        <v>29</v>
      </c>
      <c r="H51" s="736"/>
      <c r="I51" s="737"/>
      <c r="J51" s="737"/>
      <c r="K51" s="738"/>
    </row>
    <row r="52" ht="18" customHeight="1" spans="2:11">
      <c r="B52" s="741" t="s">
        <v>590</v>
      </c>
      <c r="C52" s="728" t="s">
        <v>76</v>
      </c>
      <c r="D52" s="739">
        <v>27</v>
      </c>
      <c r="E52" s="739">
        <v>27</v>
      </c>
      <c r="F52" s="739">
        <v>27</v>
      </c>
      <c r="G52" s="739">
        <v>27</v>
      </c>
      <c r="H52" s="729" t="s">
        <v>591</v>
      </c>
      <c r="I52" s="730"/>
      <c r="J52" s="730"/>
      <c r="K52" s="731"/>
    </row>
    <row r="53" ht="18" customHeight="1" spans="2:11">
      <c r="B53" s="741" t="s">
        <v>592</v>
      </c>
      <c r="C53" s="728" t="s">
        <v>76</v>
      </c>
      <c r="D53" s="739">
        <v>25</v>
      </c>
      <c r="E53" s="739">
        <v>25</v>
      </c>
      <c r="F53" s="739">
        <v>25</v>
      </c>
      <c r="G53" s="739">
        <v>25</v>
      </c>
      <c r="H53" s="732"/>
      <c r="I53" s="733"/>
      <c r="J53" s="733"/>
      <c r="K53" s="734"/>
    </row>
    <row r="54" ht="18" customHeight="1" spans="2:11">
      <c r="B54" s="741" t="s">
        <v>593</v>
      </c>
      <c r="C54" s="728" t="s">
        <v>76</v>
      </c>
      <c r="D54" s="739">
        <v>22</v>
      </c>
      <c r="E54" s="739">
        <v>22</v>
      </c>
      <c r="F54" s="739">
        <v>22</v>
      </c>
      <c r="G54" s="739">
        <v>22</v>
      </c>
      <c r="H54" s="732"/>
      <c r="I54" s="733"/>
      <c r="J54" s="733"/>
      <c r="K54" s="734"/>
    </row>
    <row r="55" ht="18" customHeight="1" spans="2:11">
      <c r="B55" s="741" t="s">
        <v>594</v>
      </c>
      <c r="C55" s="728" t="s">
        <v>76</v>
      </c>
      <c r="D55" s="739">
        <v>20</v>
      </c>
      <c r="E55" s="739">
        <v>20</v>
      </c>
      <c r="F55" s="739">
        <v>20</v>
      </c>
      <c r="G55" s="739">
        <v>20</v>
      </c>
      <c r="H55" s="736"/>
      <c r="I55" s="737"/>
      <c r="J55" s="737"/>
      <c r="K55" s="738"/>
    </row>
    <row r="56" ht="18" customHeight="1" spans="2:11">
      <c r="B56" s="741" t="s">
        <v>595</v>
      </c>
      <c r="C56" s="728"/>
      <c r="D56" s="740">
        <v>28</v>
      </c>
      <c r="E56" s="740">
        <v>28</v>
      </c>
      <c r="F56" s="740">
        <v>28</v>
      </c>
      <c r="G56" s="740">
        <v>28</v>
      </c>
      <c r="H56" s="729" t="s">
        <v>596</v>
      </c>
      <c r="I56" s="730"/>
      <c r="J56" s="730"/>
      <c r="K56" s="731"/>
    </row>
    <row r="57" ht="18" customHeight="1" spans="2:11">
      <c r="B57" s="741" t="s">
        <v>597</v>
      </c>
      <c r="C57" s="728"/>
      <c r="D57" s="740">
        <v>26</v>
      </c>
      <c r="E57" s="740">
        <v>26</v>
      </c>
      <c r="F57" s="740">
        <v>26</v>
      </c>
      <c r="G57" s="740">
        <v>26</v>
      </c>
      <c r="H57" s="732"/>
      <c r="I57" s="733"/>
      <c r="J57" s="733"/>
      <c r="K57" s="734"/>
    </row>
    <row r="58" ht="18" customHeight="1" spans="2:11">
      <c r="B58" s="741" t="s">
        <v>598</v>
      </c>
      <c r="C58" s="728"/>
      <c r="D58" s="740">
        <v>25</v>
      </c>
      <c r="E58" s="740">
        <v>23</v>
      </c>
      <c r="F58" s="740">
        <v>23</v>
      </c>
      <c r="G58" s="740">
        <v>23</v>
      </c>
      <c r="H58" s="732"/>
      <c r="I58" s="733"/>
      <c r="J58" s="733"/>
      <c r="K58" s="734"/>
    </row>
    <row r="59" ht="18" customHeight="1" spans="2:11">
      <c r="B59" s="741" t="s">
        <v>599</v>
      </c>
      <c r="C59" s="728"/>
      <c r="D59" s="740">
        <v>25</v>
      </c>
      <c r="E59" s="740">
        <v>21</v>
      </c>
      <c r="F59" s="740">
        <v>21</v>
      </c>
      <c r="G59" s="740">
        <v>21</v>
      </c>
      <c r="H59" s="736"/>
      <c r="I59" s="737"/>
      <c r="J59" s="737"/>
      <c r="K59" s="738"/>
    </row>
    <row r="60" ht="18" customHeight="1" spans="2:11">
      <c r="B60" s="705" t="s">
        <v>600</v>
      </c>
      <c r="C60" s="727" t="s">
        <v>76</v>
      </c>
      <c r="D60" s="728">
        <v>18</v>
      </c>
      <c r="E60" s="728">
        <v>18</v>
      </c>
      <c r="F60" s="728">
        <v>18</v>
      </c>
      <c r="G60" s="728">
        <v>18</v>
      </c>
      <c r="H60" s="729" t="s">
        <v>601</v>
      </c>
      <c r="I60" s="730"/>
      <c r="J60" s="730"/>
      <c r="K60" s="731"/>
    </row>
    <row r="61" ht="18" customHeight="1" spans="2:11">
      <c r="B61" s="705" t="s">
        <v>600</v>
      </c>
      <c r="C61" s="727" t="s">
        <v>76</v>
      </c>
      <c r="D61" s="728">
        <v>16</v>
      </c>
      <c r="E61" s="728">
        <v>16</v>
      </c>
      <c r="F61" s="728">
        <v>16</v>
      </c>
      <c r="G61" s="728">
        <v>16</v>
      </c>
      <c r="H61" s="736"/>
      <c r="I61" s="737"/>
      <c r="J61" s="737"/>
      <c r="K61" s="738"/>
    </row>
    <row r="62" ht="18" customHeight="1" spans="2:11">
      <c r="B62" s="741" t="s">
        <v>602</v>
      </c>
      <c r="C62" s="728"/>
      <c r="D62" s="739">
        <v>26</v>
      </c>
      <c r="E62" s="739">
        <v>26</v>
      </c>
      <c r="F62" s="739">
        <v>26</v>
      </c>
      <c r="G62" s="739">
        <v>26</v>
      </c>
      <c r="H62" s="729" t="s">
        <v>603</v>
      </c>
      <c r="I62" s="730"/>
      <c r="J62" s="730"/>
      <c r="K62" s="731"/>
    </row>
    <row r="63" ht="18" customHeight="1" spans="2:11">
      <c r="B63" s="741" t="s">
        <v>604</v>
      </c>
      <c r="C63" s="728"/>
      <c r="D63" s="739">
        <v>25</v>
      </c>
      <c r="E63" s="739">
        <v>25</v>
      </c>
      <c r="F63" s="739">
        <v>25</v>
      </c>
      <c r="G63" s="739">
        <v>25</v>
      </c>
      <c r="H63" s="732"/>
      <c r="I63" s="733"/>
      <c r="J63" s="733"/>
      <c r="K63" s="734"/>
    </row>
    <row r="64" ht="18" customHeight="1" spans="2:11">
      <c r="B64" s="741" t="s">
        <v>605</v>
      </c>
      <c r="C64" s="728"/>
      <c r="D64" s="739">
        <v>22</v>
      </c>
      <c r="E64" s="739">
        <v>22</v>
      </c>
      <c r="F64" s="739">
        <v>22</v>
      </c>
      <c r="G64" s="739">
        <v>22</v>
      </c>
      <c r="H64" s="732"/>
      <c r="I64" s="733"/>
      <c r="J64" s="733"/>
      <c r="K64" s="734"/>
    </row>
    <row r="65" ht="18" customHeight="1" spans="2:19">
      <c r="B65" s="741" t="s">
        <v>606</v>
      </c>
      <c r="C65" s="728"/>
      <c r="D65" s="739">
        <v>19</v>
      </c>
      <c r="E65" s="739">
        <v>19</v>
      </c>
      <c r="F65" s="739">
        <v>19</v>
      </c>
      <c r="G65" s="739">
        <v>19</v>
      </c>
      <c r="H65" s="736"/>
      <c r="I65" s="737"/>
      <c r="J65" s="737"/>
      <c r="K65" s="738"/>
    </row>
    <row r="66" ht="18" customHeight="1" spans="2:19">
      <c r="B66" s="741" t="s">
        <v>607</v>
      </c>
      <c r="C66" s="728"/>
      <c r="D66" s="728">
        <v>26</v>
      </c>
      <c r="E66" s="728">
        <v>26</v>
      </c>
      <c r="F66" s="728">
        <v>26</v>
      </c>
      <c r="G66" s="728">
        <v>26</v>
      </c>
      <c r="H66" s="729" t="s">
        <v>608</v>
      </c>
      <c r="I66" s="730"/>
      <c r="J66" s="730"/>
      <c r="K66" s="731"/>
    </row>
    <row r="67" ht="20.1" customHeight="1" spans="2:19">
      <c r="B67" s="741" t="s">
        <v>609</v>
      </c>
      <c r="C67" s="728"/>
      <c r="D67" s="728">
        <v>25</v>
      </c>
      <c r="E67" s="728">
        <v>25</v>
      </c>
      <c r="F67" s="728">
        <v>25</v>
      </c>
      <c r="G67" s="728">
        <v>25</v>
      </c>
      <c r="H67" s="732"/>
      <c r="I67" s="733"/>
      <c r="J67" s="733"/>
      <c r="K67" s="734"/>
    </row>
    <row r="68" s="2" customFormat="1" ht="18" customHeight="1" spans="2:19">
      <c r="B68" s="741" t="s">
        <v>610</v>
      </c>
      <c r="C68" s="728"/>
      <c r="D68" s="728">
        <v>23</v>
      </c>
      <c r="E68" s="728">
        <v>22</v>
      </c>
      <c r="F68" s="728">
        <v>22</v>
      </c>
      <c r="G68" s="728">
        <v>22</v>
      </c>
      <c r="H68" s="732"/>
      <c r="I68" s="733"/>
      <c r="J68" s="733"/>
      <c r="K68" s="734"/>
      <c r="L68" s="743"/>
      <c r="M68" s="744"/>
      <c r="N68" s="745"/>
      <c r="O68" s="745"/>
      <c r="P68" s="745"/>
      <c r="Q68" s="745"/>
      <c r="R68" s="745"/>
      <c r="S68" s="745"/>
    </row>
    <row r="69" ht="18" customHeight="1" spans="2:19">
      <c r="B69" s="741" t="s">
        <v>611</v>
      </c>
      <c r="C69" s="728"/>
      <c r="D69" s="728">
        <v>23</v>
      </c>
      <c r="E69" s="728">
        <v>21</v>
      </c>
      <c r="F69" s="728">
        <v>21</v>
      </c>
      <c r="G69" s="728">
        <v>21</v>
      </c>
      <c r="H69" s="736"/>
      <c r="I69" s="737"/>
      <c r="J69" s="737"/>
      <c r="K69" s="738"/>
    </row>
    <row r="70" ht="18" customHeight="1" spans="2:19">
      <c r="B70" s="746" t="s">
        <v>612</v>
      </c>
      <c r="C70" s="735">
        <v>18</v>
      </c>
      <c r="D70" s="735">
        <v>14</v>
      </c>
      <c r="E70" s="735">
        <v>14</v>
      </c>
      <c r="F70" s="735">
        <v>14</v>
      </c>
      <c r="G70" s="735">
        <v>14</v>
      </c>
      <c r="H70" s="747" t="s">
        <v>613</v>
      </c>
      <c r="I70" s="748"/>
      <c r="J70" s="748"/>
      <c r="K70" s="749"/>
    </row>
    <row r="71" ht="18" customHeight="1" spans="2:19">
      <c r="B71" s="746" t="s">
        <v>614</v>
      </c>
      <c r="C71" s="735" t="s">
        <v>76</v>
      </c>
      <c r="D71" s="735" t="s">
        <v>76</v>
      </c>
      <c r="E71" s="735">
        <v>12</v>
      </c>
      <c r="F71" s="735">
        <v>12</v>
      </c>
      <c r="G71" s="735">
        <v>12</v>
      </c>
      <c r="H71" s="750"/>
      <c r="I71" s="751"/>
      <c r="J71" s="751"/>
      <c r="K71" s="752"/>
    </row>
    <row r="72" ht="18" customHeight="1" spans="2:19">
      <c r="B72" s="746" t="s">
        <v>615</v>
      </c>
      <c r="C72" s="735" t="s">
        <v>76</v>
      </c>
      <c r="D72" s="735" t="s">
        <v>76</v>
      </c>
      <c r="E72" s="735">
        <v>11</v>
      </c>
      <c r="F72" s="735">
        <v>11</v>
      </c>
      <c r="G72" s="735">
        <v>11</v>
      </c>
      <c r="H72" s="753"/>
      <c r="I72" s="754"/>
      <c r="J72" s="754"/>
      <c r="K72" s="755"/>
    </row>
    <row r="73" ht="18" customHeight="1"/>
    <row r="74" ht="18" customHeight="1" spans="2:19">
      <c r="B74" s="756" t="s">
        <v>616</v>
      </c>
      <c r="C74" s="757"/>
      <c r="D74" s="757"/>
      <c r="E74" s="757"/>
      <c r="F74" s="757"/>
      <c r="G74" s="757"/>
      <c r="H74" s="757"/>
      <c r="I74" s="757"/>
      <c r="J74" s="757"/>
      <c r="K74" s="758"/>
    </row>
    <row r="75" ht="18" customHeight="1" spans="2:19">
      <c r="B75" s="759" t="s">
        <v>617</v>
      </c>
      <c r="C75" s="760"/>
      <c r="D75" s="760"/>
      <c r="E75" s="760"/>
      <c r="F75" s="760"/>
      <c r="G75" s="760"/>
      <c r="H75" s="760"/>
      <c r="I75" s="760"/>
      <c r="J75" s="760"/>
      <c r="K75" s="761"/>
    </row>
    <row r="76" ht="18" customHeight="1" spans="2:19">
      <c r="B76" s="762" t="s">
        <v>618</v>
      </c>
      <c r="C76" s="763"/>
      <c r="D76" s="763"/>
      <c r="E76" s="763"/>
      <c r="F76" s="763"/>
      <c r="G76" s="763"/>
      <c r="H76" s="763"/>
      <c r="I76" s="763"/>
      <c r="J76" s="763"/>
      <c r="K76" s="764"/>
    </row>
    <row r="77" ht="18" customHeight="1" spans="2:19">
      <c r="B77" s="765"/>
      <c r="C77" s="766" t="s">
        <v>52</v>
      </c>
      <c r="D77" s="766" t="s">
        <v>53</v>
      </c>
      <c r="E77" s="766" t="s">
        <v>54</v>
      </c>
      <c r="F77" s="766" t="s">
        <v>55</v>
      </c>
      <c r="G77" s="766" t="s">
        <v>56</v>
      </c>
      <c r="H77" s="767"/>
      <c r="I77" s="768"/>
      <c r="J77" s="769"/>
      <c r="K77" s="770"/>
    </row>
    <row r="78" ht="18" customHeight="1" spans="2:19">
      <c r="B78" s="741" t="s">
        <v>619</v>
      </c>
      <c r="C78" s="771">
        <v>40</v>
      </c>
      <c r="D78" s="771">
        <v>34.5</v>
      </c>
      <c r="E78" s="771">
        <f>D78-1</f>
        <v>33.5</v>
      </c>
      <c r="F78" s="771">
        <f>E78-1</f>
        <v>32.5</v>
      </c>
      <c r="G78" s="771">
        <f>F78-1</f>
        <v>31.5</v>
      </c>
      <c r="H78" s="772" t="s">
        <v>620</v>
      </c>
      <c r="I78" s="773"/>
      <c r="J78" s="773"/>
      <c r="K78" s="774"/>
    </row>
    <row r="79" ht="18" customHeight="1" spans="2:19">
      <c r="B79" s="741" t="s">
        <v>621</v>
      </c>
      <c r="C79" s="775" t="s">
        <v>76</v>
      </c>
      <c r="D79" s="775" t="s">
        <v>76</v>
      </c>
      <c r="E79" s="771">
        <v>30.5</v>
      </c>
      <c r="F79" s="771">
        <f t="shared" ref="F79:G86" si="0">E79-1</f>
        <v>29.5</v>
      </c>
      <c r="G79" s="771">
        <f t="shared" si="0"/>
        <v>28.5</v>
      </c>
      <c r="H79" s="776"/>
      <c r="I79" s="777"/>
      <c r="J79" s="777"/>
      <c r="K79" s="778"/>
    </row>
    <row r="80" ht="18" customHeight="1" spans="2:19">
      <c r="B80" s="741" t="s">
        <v>622</v>
      </c>
      <c r="C80" s="771">
        <v>40</v>
      </c>
      <c r="D80" s="771">
        <v>34.5</v>
      </c>
      <c r="E80" s="771">
        <f>D80-1</f>
        <v>33.5</v>
      </c>
      <c r="F80" s="771">
        <f>E80-1</f>
        <v>32.5</v>
      </c>
      <c r="G80" s="771">
        <f>F80-1</f>
        <v>31.5</v>
      </c>
      <c r="H80" s="779" t="s">
        <v>623</v>
      </c>
      <c r="I80" s="780"/>
      <c r="J80" s="780"/>
      <c r="K80" s="781"/>
    </row>
    <row r="81" ht="18" customHeight="1" spans="2:11">
      <c r="B81" s="741" t="s">
        <v>624</v>
      </c>
      <c r="C81" s="775" t="s">
        <v>76</v>
      </c>
      <c r="D81" s="775" t="s">
        <v>76</v>
      </c>
      <c r="E81" s="771">
        <v>28.5</v>
      </c>
      <c r="F81" s="771">
        <f t="shared" ref="F81" si="1">E81-1</f>
        <v>27.5</v>
      </c>
      <c r="G81" s="771">
        <f t="shared" ref="G81" si="2">F81-1</f>
        <v>26.5</v>
      </c>
      <c r="H81" s="782"/>
      <c r="I81" s="783"/>
      <c r="J81" s="783"/>
      <c r="K81" s="784"/>
    </row>
    <row r="82" ht="18" customHeight="1" spans="2:11">
      <c r="B82" s="785" t="s">
        <v>625</v>
      </c>
      <c r="C82" s="141">
        <v>34</v>
      </c>
      <c r="D82" s="141">
        <v>24.5</v>
      </c>
      <c r="E82" s="141">
        <f>D82-1</f>
        <v>23.5</v>
      </c>
      <c r="F82" s="141">
        <f t="shared" si="0"/>
        <v>22.5</v>
      </c>
      <c r="G82" s="141">
        <f t="shared" si="0"/>
        <v>21.5</v>
      </c>
      <c r="H82" s="772" t="s">
        <v>626</v>
      </c>
      <c r="I82" s="773"/>
      <c r="J82" s="773"/>
      <c r="K82" s="774"/>
    </row>
    <row r="83" ht="18" customHeight="1" spans="2:11">
      <c r="B83" s="785" t="s">
        <v>627</v>
      </c>
      <c r="C83" s="240" t="s">
        <v>76</v>
      </c>
      <c r="D83" s="240" t="s">
        <v>76</v>
      </c>
      <c r="E83" s="141">
        <v>19.5</v>
      </c>
      <c r="F83" s="141">
        <f t="shared" si="0"/>
        <v>18.5</v>
      </c>
      <c r="G83" s="141">
        <f t="shared" si="0"/>
        <v>17.5</v>
      </c>
      <c r="H83" s="776"/>
      <c r="I83" s="777"/>
      <c r="J83" s="777"/>
      <c r="K83" s="778"/>
    </row>
    <row r="84" ht="18" customHeight="1" spans="2:11">
      <c r="B84" s="741" t="s">
        <v>628</v>
      </c>
      <c r="C84" s="786">
        <v>23</v>
      </c>
      <c r="D84" s="786">
        <v>15.5</v>
      </c>
      <c r="E84" s="200">
        <v>14.5</v>
      </c>
      <c r="F84" s="200">
        <f t="shared" si="0"/>
        <v>13.5</v>
      </c>
      <c r="G84" s="200">
        <v>13.5</v>
      </c>
      <c r="H84" s="787" t="s">
        <v>629</v>
      </c>
      <c r="I84" s="788"/>
      <c r="J84" s="788"/>
      <c r="K84" s="789"/>
    </row>
    <row r="85" ht="18" customHeight="1" spans="2:11">
      <c r="B85" s="741" t="s">
        <v>630</v>
      </c>
      <c r="C85" s="790" t="s">
        <v>76</v>
      </c>
      <c r="D85" s="790" t="s">
        <v>76</v>
      </c>
      <c r="E85" s="200">
        <v>13.5</v>
      </c>
      <c r="F85" s="200">
        <v>12.5</v>
      </c>
      <c r="G85" s="200">
        <v>12.5</v>
      </c>
      <c r="H85" s="791"/>
      <c r="I85" s="792"/>
      <c r="J85" s="792"/>
      <c r="K85" s="793"/>
    </row>
    <row r="86" ht="18" customHeight="1" spans="2:11">
      <c r="B86" s="741" t="s">
        <v>631</v>
      </c>
      <c r="C86" s="141">
        <v>50</v>
      </c>
      <c r="D86" s="141">
        <v>44</v>
      </c>
      <c r="E86" s="141">
        <f>D86-1</f>
        <v>43</v>
      </c>
      <c r="F86" s="141">
        <f t="shared" si="0"/>
        <v>42</v>
      </c>
      <c r="G86" s="141">
        <f t="shared" si="0"/>
        <v>41</v>
      </c>
      <c r="H86" s="772" t="s">
        <v>632</v>
      </c>
      <c r="I86" s="773"/>
      <c r="J86" s="773"/>
      <c r="K86" s="774"/>
    </row>
    <row r="87" ht="18" customHeight="1" spans="2:11">
      <c r="B87" s="741" t="s">
        <v>633</v>
      </c>
      <c r="C87" s="240" t="s">
        <v>76</v>
      </c>
      <c r="D87" s="240" t="s">
        <v>76</v>
      </c>
      <c r="E87" s="141">
        <v>40</v>
      </c>
      <c r="F87" s="141">
        <f t="shared" ref="F87:F91" si="3">E87-1</f>
        <v>39</v>
      </c>
      <c r="G87" s="141">
        <f t="shared" ref="G87:G88" si="4">F87-1</f>
        <v>38</v>
      </c>
      <c r="H87" s="776"/>
      <c r="I87" s="777"/>
      <c r="J87" s="777"/>
      <c r="K87" s="778"/>
    </row>
    <row r="88" ht="18" customHeight="1" spans="2:11">
      <c r="B88" s="741" t="s">
        <v>634</v>
      </c>
      <c r="C88" s="141">
        <v>50</v>
      </c>
      <c r="D88" s="141">
        <v>44</v>
      </c>
      <c r="E88" s="141">
        <f>D88-1</f>
        <v>43</v>
      </c>
      <c r="F88" s="141">
        <f t="shared" si="3"/>
        <v>42</v>
      </c>
      <c r="G88" s="141">
        <f t="shared" si="4"/>
        <v>41</v>
      </c>
      <c r="H88" s="779" t="s">
        <v>635</v>
      </c>
      <c r="I88" s="780"/>
      <c r="J88" s="780"/>
      <c r="K88" s="781"/>
    </row>
    <row r="89" ht="18" customHeight="1" spans="2:11">
      <c r="B89" s="741" t="s">
        <v>633</v>
      </c>
      <c r="C89" s="240" t="s">
        <v>76</v>
      </c>
      <c r="D89" s="240" t="s">
        <v>76</v>
      </c>
      <c r="E89" s="141">
        <v>40</v>
      </c>
      <c r="F89" s="141">
        <f t="shared" si="3"/>
        <v>39</v>
      </c>
      <c r="G89" s="141">
        <f>F89:F90-1</f>
        <v>38</v>
      </c>
      <c r="H89" s="782"/>
      <c r="I89" s="783"/>
      <c r="J89" s="783"/>
      <c r="K89" s="784"/>
    </row>
    <row r="90" ht="18" customHeight="1" spans="2:11">
      <c r="B90" s="741" t="s">
        <v>636</v>
      </c>
      <c r="C90" s="141">
        <v>30</v>
      </c>
      <c r="D90" s="141">
        <v>24.5</v>
      </c>
      <c r="E90" s="141">
        <f>D90-1</f>
        <v>23.5</v>
      </c>
      <c r="F90" s="141">
        <f t="shared" si="3"/>
        <v>22.5</v>
      </c>
      <c r="G90" s="141">
        <f t="shared" ref="G90:G91" si="5">F90-1</f>
        <v>21.5</v>
      </c>
      <c r="H90" s="794" t="s">
        <v>637</v>
      </c>
      <c r="I90" s="795"/>
      <c r="J90" s="795"/>
      <c r="K90" s="796"/>
    </row>
    <row r="91" ht="18" customHeight="1" spans="2:11">
      <c r="B91" s="741" t="s">
        <v>638</v>
      </c>
      <c r="C91" s="240" t="s">
        <v>76</v>
      </c>
      <c r="D91" s="240" t="s">
        <v>76</v>
      </c>
      <c r="E91" s="240">
        <v>19.5</v>
      </c>
      <c r="F91" s="240">
        <f t="shared" si="3"/>
        <v>18.5</v>
      </c>
      <c r="G91" s="240">
        <f t="shared" si="5"/>
        <v>17.5</v>
      </c>
      <c r="H91" s="797"/>
      <c r="I91" s="798"/>
      <c r="J91" s="798"/>
      <c r="K91" s="799"/>
    </row>
    <row r="92" ht="18" customHeight="1" spans="2:11">
      <c r="B92" s="741" t="s">
        <v>498</v>
      </c>
      <c r="C92" s="71">
        <v>40</v>
      </c>
      <c r="D92" s="786">
        <v>32.5</v>
      </c>
      <c r="E92" s="786">
        <f>D92-1</f>
        <v>31.5</v>
      </c>
      <c r="F92" s="786">
        <f t="shared" ref="F92:G92" si="6">E92-1</f>
        <v>30.5</v>
      </c>
      <c r="G92" s="786">
        <f t="shared" si="6"/>
        <v>29.5</v>
      </c>
      <c r="H92" s="794" t="s">
        <v>639</v>
      </c>
      <c r="I92" s="795"/>
      <c r="J92" s="795"/>
      <c r="K92" s="796"/>
    </row>
    <row r="93" ht="18" customHeight="1" spans="2:11">
      <c r="B93" s="741" t="s">
        <v>492</v>
      </c>
      <c r="C93" s="71" t="s">
        <v>76</v>
      </c>
      <c r="D93" s="71" t="s">
        <v>76</v>
      </c>
      <c r="E93" s="71">
        <v>29.5</v>
      </c>
      <c r="F93" s="71">
        <f>E93-1</f>
        <v>28.5</v>
      </c>
      <c r="G93" s="71">
        <f>F93-1</f>
        <v>27.5</v>
      </c>
      <c r="H93" s="797"/>
      <c r="I93" s="798"/>
      <c r="J93" s="798"/>
      <c r="K93" s="799"/>
    </row>
    <row r="94" ht="18" customHeight="1" spans="2:11">
      <c r="B94" s="741"/>
      <c r="C94" s="800" t="s">
        <v>640</v>
      </c>
      <c r="D94" s="801"/>
      <c r="E94" s="801"/>
      <c r="F94" s="801"/>
      <c r="G94" s="802"/>
      <c r="H94" s="803"/>
      <c r="I94" s="804"/>
      <c r="J94" s="804"/>
      <c r="K94" s="805"/>
    </row>
    <row r="95" ht="18" customHeight="1" spans="2:11">
      <c r="B95" s="741" t="s">
        <v>641</v>
      </c>
      <c r="C95" s="71">
        <v>35</v>
      </c>
      <c r="D95" s="786">
        <v>29.5</v>
      </c>
      <c r="E95" s="786">
        <f>D95-1</f>
        <v>28.5</v>
      </c>
      <c r="F95" s="786">
        <f t="shared" ref="F95:G95" si="7">E95-1</f>
        <v>27.5</v>
      </c>
      <c r="G95" s="786">
        <f t="shared" si="7"/>
        <v>26.5</v>
      </c>
      <c r="H95" s="794" t="s">
        <v>642</v>
      </c>
      <c r="I95" s="795"/>
      <c r="J95" s="795"/>
      <c r="K95" s="796"/>
    </row>
    <row r="96" ht="18" customHeight="1" spans="2:11">
      <c r="B96" s="741" t="s">
        <v>492</v>
      </c>
      <c r="C96" s="71" t="s">
        <v>76</v>
      </c>
      <c r="D96" s="71" t="s">
        <v>76</v>
      </c>
      <c r="E96" s="71">
        <v>23.5</v>
      </c>
      <c r="F96" s="71">
        <f>E96-1</f>
        <v>22.5</v>
      </c>
      <c r="G96" s="71">
        <f>F96-1</f>
        <v>21.5</v>
      </c>
      <c r="H96" s="797"/>
      <c r="I96" s="798"/>
      <c r="J96" s="798"/>
      <c r="K96" s="799"/>
    </row>
    <row r="97" ht="18" customHeight="1" spans="2:11">
      <c r="B97" s="741"/>
      <c r="C97" s="800" t="s">
        <v>640</v>
      </c>
      <c r="D97" s="801"/>
      <c r="E97" s="801"/>
      <c r="F97" s="801"/>
      <c r="G97" s="802"/>
      <c r="H97" s="803"/>
      <c r="I97" s="804"/>
      <c r="J97" s="804"/>
      <c r="K97" s="805"/>
    </row>
    <row r="98" ht="18" customHeight="1" spans="2:11">
      <c r="B98" s="741" t="s">
        <v>490</v>
      </c>
      <c r="C98" s="240">
        <v>40</v>
      </c>
      <c r="D98" s="141">
        <v>34.5</v>
      </c>
      <c r="E98" s="141">
        <f>D98-1</f>
        <v>33.5</v>
      </c>
      <c r="F98" s="141">
        <f t="shared" ref="F98:G98" si="8">E98-1</f>
        <v>32.5</v>
      </c>
      <c r="G98" s="141">
        <f t="shared" si="8"/>
        <v>31.5</v>
      </c>
      <c r="H98" s="794" t="s">
        <v>643</v>
      </c>
      <c r="I98" s="795"/>
      <c r="J98" s="795"/>
      <c r="K98" s="796"/>
    </row>
    <row r="99" ht="18" customHeight="1" spans="2:11">
      <c r="B99" s="741" t="s">
        <v>492</v>
      </c>
      <c r="C99" s="240" t="s">
        <v>76</v>
      </c>
      <c r="D99" s="240" t="s">
        <v>76</v>
      </c>
      <c r="E99" s="240">
        <v>27.5</v>
      </c>
      <c r="F99" s="240">
        <f t="shared" ref="F99:G99" si="9">E99-1</f>
        <v>26.5</v>
      </c>
      <c r="G99" s="240">
        <f t="shared" si="9"/>
        <v>25.5</v>
      </c>
      <c r="H99" s="797"/>
      <c r="I99" s="798"/>
      <c r="J99" s="798"/>
      <c r="K99" s="799"/>
    </row>
    <row r="100" ht="18" customHeight="1" spans="2:11">
      <c r="B100" s="741"/>
      <c r="C100" s="800" t="s">
        <v>640</v>
      </c>
      <c r="D100" s="801"/>
      <c r="E100" s="801"/>
      <c r="F100" s="801"/>
      <c r="G100" s="802"/>
      <c r="H100" s="803"/>
      <c r="I100" s="804"/>
      <c r="J100" s="804"/>
      <c r="K100" s="805"/>
    </row>
    <row r="101" ht="20.1" customHeight="1" spans="2:11">
      <c r="B101" s="741" t="s">
        <v>503</v>
      </c>
      <c r="C101" s="806">
        <v>21</v>
      </c>
      <c r="D101" s="806">
        <v>15.5</v>
      </c>
      <c r="E101" s="806">
        <f>D101-1</f>
        <v>14.5</v>
      </c>
      <c r="F101" s="806">
        <f t="shared" ref="F101:G101" si="10">E101-1</f>
        <v>13.5</v>
      </c>
      <c r="G101" s="806">
        <f t="shared" si="10"/>
        <v>12.5</v>
      </c>
      <c r="H101" s="807" t="s">
        <v>644</v>
      </c>
      <c r="I101" s="807"/>
      <c r="J101" s="807"/>
      <c r="K101" s="807"/>
    </row>
    <row r="102" ht="20.1" customHeight="1" spans="2:11">
      <c r="B102" s="741" t="s">
        <v>492</v>
      </c>
      <c r="C102" s="808" t="s">
        <v>76</v>
      </c>
      <c r="D102" s="808" t="s">
        <v>76</v>
      </c>
      <c r="E102" s="808">
        <v>12.5</v>
      </c>
      <c r="F102" s="808">
        <f>E102-1</f>
        <v>11.5</v>
      </c>
      <c r="G102" s="808">
        <f>F102-1</f>
        <v>10.5</v>
      </c>
      <c r="H102" s="807"/>
      <c r="I102" s="807"/>
      <c r="J102" s="807"/>
      <c r="K102" s="807"/>
    </row>
    <row r="103" ht="20.1" customHeight="1" spans="2:11">
      <c r="B103" s="741" t="s">
        <v>645</v>
      </c>
      <c r="C103" s="240">
        <v>27</v>
      </c>
      <c r="D103" s="240">
        <v>22</v>
      </c>
      <c r="E103" s="240">
        <v>21</v>
      </c>
      <c r="F103" s="240">
        <v>21</v>
      </c>
      <c r="G103" s="240">
        <v>21</v>
      </c>
      <c r="H103" s="807" t="s">
        <v>646</v>
      </c>
      <c r="I103" s="807"/>
      <c r="J103" s="807"/>
      <c r="K103" s="807"/>
    </row>
    <row r="104" ht="20.1" customHeight="1" spans="2:11">
      <c r="B104" s="741" t="s">
        <v>492</v>
      </c>
      <c r="C104" s="240" t="s">
        <v>76</v>
      </c>
      <c r="D104" s="240" t="s">
        <v>76</v>
      </c>
      <c r="E104" s="240">
        <v>20</v>
      </c>
      <c r="F104" s="240">
        <v>20</v>
      </c>
      <c r="G104" s="240">
        <v>20</v>
      </c>
      <c r="H104" s="807"/>
      <c r="I104" s="807"/>
      <c r="J104" s="807"/>
      <c r="K104" s="807"/>
    </row>
    <row r="105" spans="2:11">
      <c r="B105" s="705" t="s">
        <v>501</v>
      </c>
      <c r="C105" s="71">
        <v>25</v>
      </c>
      <c r="D105" s="786">
        <v>19.5</v>
      </c>
      <c r="E105" s="786">
        <v>18.5</v>
      </c>
      <c r="F105" s="786">
        <f>E105-1</f>
        <v>17.5</v>
      </c>
      <c r="G105" s="786">
        <f>F105-1</f>
        <v>16.5</v>
      </c>
      <c r="H105" s="807" t="s">
        <v>647</v>
      </c>
      <c r="I105" s="807"/>
      <c r="J105" s="807"/>
      <c r="K105" s="807"/>
    </row>
    <row r="106" spans="2:11">
      <c r="B106" s="705" t="s">
        <v>497</v>
      </c>
      <c r="C106" s="71" t="s">
        <v>76</v>
      </c>
      <c r="D106" s="71" t="s">
        <v>76</v>
      </c>
      <c r="E106" s="71">
        <v>16.5</v>
      </c>
      <c r="F106" s="71">
        <f>E106-1</f>
        <v>15.5</v>
      </c>
      <c r="G106" s="71">
        <f>F106-1</f>
        <v>14.5</v>
      </c>
      <c r="H106" s="807"/>
      <c r="I106" s="807"/>
      <c r="J106" s="807"/>
      <c r="K106" s="807"/>
    </row>
    <row r="107" spans="2:11">
      <c r="B107" s="705" t="s">
        <v>531</v>
      </c>
      <c r="C107" s="240">
        <v>20</v>
      </c>
      <c r="D107" s="240">
        <v>14.5</v>
      </c>
      <c r="E107" s="240">
        <v>13.5</v>
      </c>
      <c r="F107" s="240">
        <v>12.5</v>
      </c>
      <c r="G107" s="240">
        <v>11.5</v>
      </c>
      <c r="H107" s="807" t="s">
        <v>648</v>
      </c>
      <c r="I107" s="807"/>
      <c r="J107" s="807"/>
      <c r="K107" s="807"/>
    </row>
    <row r="108" spans="2:11">
      <c r="B108" s="705" t="s">
        <v>497</v>
      </c>
      <c r="C108" s="240"/>
      <c r="D108" s="240"/>
      <c r="E108" s="240">
        <v>11.5</v>
      </c>
      <c r="F108" s="240">
        <v>10.5</v>
      </c>
      <c r="G108" s="240">
        <v>9.5</v>
      </c>
      <c r="H108" s="807"/>
      <c r="I108" s="807"/>
      <c r="J108" s="807"/>
      <c r="K108" s="807"/>
    </row>
    <row r="109" ht="15.75" spans="2:11">
      <c r="B109" s="809" t="s">
        <v>649</v>
      </c>
      <c r="C109" s="809"/>
      <c r="D109" s="809"/>
      <c r="E109" s="809"/>
      <c r="F109" s="809"/>
      <c r="G109" s="809"/>
      <c r="H109" s="809"/>
      <c r="I109" s="809"/>
      <c r="J109" s="809"/>
      <c r="K109" s="809"/>
    </row>
    <row r="111" spans="2:11">
      <c r="B111" s="810" t="s">
        <v>650</v>
      </c>
      <c r="C111" s="810"/>
      <c r="D111" s="810"/>
      <c r="E111" s="810"/>
      <c r="F111" s="810"/>
      <c r="G111" s="810"/>
      <c r="H111" s="810"/>
      <c r="I111" s="810"/>
      <c r="J111" s="810"/>
      <c r="K111" s="810"/>
    </row>
    <row r="112" spans="2:11">
      <c r="B112" s="811" t="s">
        <v>651</v>
      </c>
      <c r="C112" s="812"/>
      <c r="D112" s="812"/>
      <c r="E112" s="812"/>
      <c r="F112" s="812"/>
      <c r="G112" s="813"/>
      <c r="H112" s="812"/>
      <c r="I112" s="812"/>
      <c r="J112" s="812"/>
      <c r="K112" s="812"/>
    </row>
    <row r="113" spans="2:11">
      <c r="B113" s="814"/>
      <c r="C113" s="815" t="s">
        <v>52</v>
      </c>
      <c r="D113" s="815" t="s">
        <v>53</v>
      </c>
      <c r="E113" s="815" t="s">
        <v>54</v>
      </c>
      <c r="F113" s="815" t="s">
        <v>55</v>
      </c>
      <c r="G113" s="815" t="s">
        <v>56</v>
      </c>
      <c r="H113" s="816" t="s">
        <v>652</v>
      </c>
      <c r="I113" s="817"/>
      <c r="J113" s="817"/>
      <c r="K113" s="818"/>
    </row>
    <row r="114" spans="2:11">
      <c r="B114" s="814" t="s">
        <v>653</v>
      </c>
      <c r="C114" s="815">
        <v>55</v>
      </c>
      <c r="D114" s="815">
        <v>33</v>
      </c>
      <c r="E114" s="815">
        <v>32</v>
      </c>
      <c r="F114" s="815">
        <v>31</v>
      </c>
      <c r="G114" s="815">
        <v>30</v>
      </c>
      <c r="H114" s="819" t="s">
        <v>654</v>
      </c>
      <c r="I114" s="820"/>
      <c r="J114" s="820"/>
      <c r="K114" s="821"/>
    </row>
    <row r="115" spans="2:11">
      <c r="B115" s="822" t="s">
        <v>655</v>
      </c>
      <c r="C115" s="823">
        <v>55</v>
      </c>
      <c r="D115" s="823">
        <v>30</v>
      </c>
      <c r="E115" s="823">
        <v>29</v>
      </c>
      <c r="F115" s="823">
        <v>28</v>
      </c>
      <c r="G115" s="823">
        <v>27</v>
      </c>
      <c r="H115" s="819" t="s">
        <v>656</v>
      </c>
      <c r="I115" s="820"/>
      <c r="J115" s="820"/>
      <c r="K115" s="821"/>
    </row>
    <row r="116" spans="2:11">
      <c r="B116" s="822" t="s">
        <v>657</v>
      </c>
      <c r="C116" s="823">
        <v>55</v>
      </c>
      <c r="D116" s="823">
        <v>30</v>
      </c>
      <c r="E116" s="823">
        <v>29</v>
      </c>
      <c r="F116" s="823">
        <v>28</v>
      </c>
      <c r="G116" s="823">
        <v>27</v>
      </c>
      <c r="H116" s="819" t="s">
        <v>656</v>
      </c>
      <c r="I116" s="820"/>
      <c r="J116" s="820"/>
      <c r="K116" s="821"/>
    </row>
    <row r="117" spans="2:11">
      <c r="B117" s="822" t="s">
        <v>658</v>
      </c>
      <c r="C117" s="823">
        <v>55</v>
      </c>
      <c r="D117" s="823">
        <v>42</v>
      </c>
      <c r="E117" s="823">
        <v>41</v>
      </c>
      <c r="F117" s="823">
        <v>35</v>
      </c>
      <c r="G117" s="823">
        <v>34</v>
      </c>
      <c r="H117" s="819" t="s">
        <v>654</v>
      </c>
      <c r="I117" s="820"/>
      <c r="J117" s="820"/>
      <c r="K117" s="821"/>
    </row>
    <row r="118" spans="2:11">
      <c r="B118" s="822" t="s">
        <v>659</v>
      </c>
      <c r="C118" s="823">
        <v>55</v>
      </c>
      <c r="D118" s="823">
        <v>30</v>
      </c>
      <c r="E118" s="823">
        <v>29</v>
      </c>
      <c r="F118" s="823">
        <v>28</v>
      </c>
      <c r="G118" s="823">
        <v>27</v>
      </c>
      <c r="H118" s="819" t="s">
        <v>656</v>
      </c>
      <c r="I118" s="820"/>
      <c r="J118" s="820"/>
      <c r="K118" s="821"/>
    </row>
    <row r="119" spans="2:11">
      <c r="B119" s="822" t="s">
        <v>622</v>
      </c>
      <c r="C119" s="823">
        <v>53</v>
      </c>
      <c r="D119" s="823">
        <v>30</v>
      </c>
      <c r="E119" s="823">
        <v>29</v>
      </c>
      <c r="F119" s="823">
        <v>28</v>
      </c>
      <c r="G119" s="823">
        <v>27</v>
      </c>
      <c r="H119" s="819" t="s">
        <v>656</v>
      </c>
      <c r="I119" s="820"/>
      <c r="J119" s="820"/>
      <c r="K119" s="821"/>
    </row>
    <row r="120" ht="15" customHeight="1" spans="2:11">
      <c r="B120" s="822" t="s">
        <v>660</v>
      </c>
      <c r="C120" s="823">
        <v>53</v>
      </c>
      <c r="D120" s="823">
        <v>30</v>
      </c>
      <c r="E120" s="823">
        <v>29</v>
      </c>
      <c r="F120" s="823">
        <v>28</v>
      </c>
      <c r="G120" s="823">
        <v>27</v>
      </c>
      <c r="H120" s="819" t="s">
        <v>656</v>
      </c>
      <c r="I120" s="820"/>
      <c r="J120" s="820"/>
      <c r="K120" s="821"/>
    </row>
    <row r="121" ht="15" customHeight="1" spans="2:11">
      <c r="B121" s="822" t="s">
        <v>661</v>
      </c>
      <c r="C121" s="823">
        <v>55</v>
      </c>
      <c r="D121" s="823">
        <v>41</v>
      </c>
      <c r="E121" s="823">
        <v>40</v>
      </c>
      <c r="F121" s="823">
        <v>39</v>
      </c>
      <c r="G121" s="823">
        <v>38</v>
      </c>
      <c r="H121" s="819" t="s">
        <v>656</v>
      </c>
      <c r="I121" s="820"/>
      <c r="J121" s="820"/>
      <c r="K121" s="821"/>
    </row>
    <row r="122" ht="15" customHeight="1" spans="2:11">
      <c r="B122" s="824" t="s">
        <v>662</v>
      </c>
      <c r="C122" s="823">
        <v>55</v>
      </c>
      <c r="D122" s="823">
        <v>30</v>
      </c>
      <c r="E122" s="823">
        <v>29</v>
      </c>
      <c r="F122" s="823">
        <v>28</v>
      </c>
      <c r="G122" s="823">
        <v>27</v>
      </c>
      <c r="H122" s="819" t="s">
        <v>656</v>
      </c>
      <c r="I122" s="820"/>
      <c r="J122" s="820"/>
      <c r="K122" s="821"/>
    </row>
    <row r="123" ht="15" customHeight="1" spans="2:11">
      <c r="B123" s="824" t="s">
        <v>663</v>
      </c>
      <c r="C123" s="705">
        <v>52</v>
      </c>
      <c r="D123" s="705">
        <v>30</v>
      </c>
      <c r="E123" s="705">
        <v>29</v>
      </c>
      <c r="F123" s="705">
        <v>28</v>
      </c>
      <c r="G123" s="705">
        <v>27</v>
      </c>
      <c r="H123" s="819" t="s">
        <v>656</v>
      </c>
      <c r="I123" s="820"/>
      <c r="J123" s="820"/>
      <c r="K123" s="821"/>
    </row>
    <row r="124" ht="15" customHeight="1" spans="2:11">
      <c r="B124" s="824" t="s">
        <v>664</v>
      </c>
      <c r="C124" s="823">
        <v>55</v>
      </c>
      <c r="D124" s="823">
        <v>31</v>
      </c>
      <c r="E124" s="823">
        <v>30</v>
      </c>
      <c r="F124" s="823">
        <v>29</v>
      </c>
      <c r="G124" s="823">
        <v>28</v>
      </c>
      <c r="H124" s="819" t="s">
        <v>656</v>
      </c>
      <c r="I124" s="820"/>
      <c r="J124" s="820"/>
      <c r="K124" s="821"/>
    </row>
    <row r="125" ht="15" customHeight="1" spans="2:11">
      <c r="B125" s="824" t="s">
        <v>665</v>
      </c>
      <c r="C125" s="823">
        <v>52</v>
      </c>
      <c r="D125" s="823">
        <v>39</v>
      </c>
      <c r="E125" s="823">
        <v>39</v>
      </c>
      <c r="F125" s="823">
        <v>37</v>
      </c>
      <c r="G125" s="823">
        <v>36</v>
      </c>
      <c r="H125" s="819" t="s">
        <v>656</v>
      </c>
      <c r="I125" s="820"/>
      <c r="J125" s="820"/>
      <c r="K125" s="821"/>
    </row>
    <row r="126" ht="15" customHeight="1" spans="2:11">
      <c r="B126" s="824" t="s">
        <v>666</v>
      </c>
      <c r="C126" s="823">
        <v>52</v>
      </c>
      <c r="D126" s="823">
        <v>36</v>
      </c>
      <c r="E126" s="823">
        <v>36</v>
      </c>
      <c r="F126" s="823">
        <v>33</v>
      </c>
      <c r="G126" s="823">
        <v>32</v>
      </c>
      <c r="H126" s="819" t="s">
        <v>656</v>
      </c>
      <c r="I126" s="820"/>
      <c r="J126" s="820"/>
      <c r="K126" s="821"/>
    </row>
    <row r="127" ht="15" customHeight="1" spans="2:11">
      <c r="B127" s="824" t="s">
        <v>251</v>
      </c>
      <c r="C127" s="823">
        <v>52</v>
      </c>
      <c r="D127" s="823">
        <v>32</v>
      </c>
      <c r="E127" s="823">
        <v>31</v>
      </c>
      <c r="F127" s="823">
        <v>28</v>
      </c>
      <c r="G127" s="823">
        <v>27</v>
      </c>
      <c r="H127" s="819" t="s">
        <v>656</v>
      </c>
      <c r="I127" s="820"/>
      <c r="J127" s="820"/>
      <c r="K127" s="821"/>
    </row>
    <row r="128" ht="15" customHeight="1" spans="2:11">
      <c r="B128" s="824" t="s">
        <v>490</v>
      </c>
      <c r="C128" s="823">
        <v>51</v>
      </c>
      <c r="D128" s="823">
        <v>30</v>
      </c>
      <c r="E128" s="823">
        <v>29</v>
      </c>
      <c r="F128" s="823">
        <v>28</v>
      </c>
      <c r="G128" s="823">
        <v>27</v>
      </c>
      <c r="H128" s="819" t="s">
        <v>656</v>
      </c>
      <c r="I128" s="820"/>
      <c r="J128" s="820"/>
      <c r="K128" s="821"/>
    </row>
    <row r="129" ht="15" customHeight="1" spans="2:11">
      <c r="B129" s="824" t="s">
        <v>526</v>
      </c>
      <c r="C129" s="823">
        <v>52</v>
      </c>
      <c r="D129" s="823">
        <v>39</v>
      </c>
      <c r="E129" s="823">
        <v>39</v>
      </c>
      <c r="F129" s="823">
        <v>37</v>
      </c>
      <c r="G129" s="823">
        <v>36</v>
      </c>
      <c r="H129" s="819" t="s">
        <v>656</v>
      </c>
      <c r="I129" s="820"/>
      <c r="J129" s="820"/>
      <c r="K129" s="821"/>
    </row>
    <row r="130" spans="2:11">
      <c r="B130" s="824" t="s">
        <v>667</v>
      </c>
      <c r="C130" s="823">
        <v>55</v>
      </c>
      <c r="D130" s="823">
        <v>38</v>
      </c>
      <c r="E130" s="823">
        <v>37</v>
      </c>
      <c r="F130" s="823">
        <v>36</v>
      </c>
      <c r="G130" s="823">
        <v>35</v>
      </c>
      <c r="H130" s="825" t="s">
        <v>656</v>
      </c>
      <c r="I130" s="826"/>
      <c r="J130" s="826"/>
      <c r="K130" s="827"/>
    </row>
    <row r="131" spans="2:11">
      <c r="B131" s="828" t="s">
        <v>668</v>
      </c>
      <c r="C131" s="829"/>
      <c r="D131" s="830"/>
      <c r="E131" s="830"/>
      <c r="F131" s="830"/>
    </row>
    <row r="132" spans="2:11">
      <c r="B132" s="828"/>
      <c r="C132" s="829"/>
      <c r="D132" s="830"/>
      <c r="E132" s="830"/>
      <c r="F132" s="830"/>
    </row>
    <row r="133" spans="2:11">
      <c r="B133" s="831" t="s">
        <v>669</v>
      </c>
      <c r="C133" s="831"/>
      <c r="D133" s="831"/>
      <c r="E133" s="831"/>
      <c r="F133" s="831"/>
      <c r="G133" s="831"/>
      <c r="H133" s="831"/>
      <c r="I133" s="831"/>
      <c r="J133" s="831"/>
      <c r="K133" s="831"/>
    </row>
    <row r="134" spans="2:11">
      <c r="B134" s="832" t="s">
        <v>670</v>
      </c>
      <c r="C134" s="833"/>
      <c r="D134" s="833"/>
      <c r="E134" s="769"/>
      <c r="F134" s="769"/>
      <c r="G134" s="769"/>
      <c r="H134" s="834"/>
      <c r="I134" s="835"/>
      <c r="J134" s="836"/>
      <c r="K134" s="837"/>
    </row>
    <row r="135" spans="2:11">
      <c r="B135" s="838"/>
      <c r="C135" s="839" t="s">
        <v>52</v>
      </c>
      <c r="D135" s="839" t="s">
        <v>53</v>
      </c>
      <c r="E135" s="839" t="s">
        <v>54</v>
      </c>
      <c r="F135" s="839" t="s">
        <v>55</v>
      </c>
      <c r="G135" s="839" t="s">
        <v>56</v>
      </c>
      <c r="H135" s="840"/>
      <c r="I135" s="840"/>
      <c r="J135" s="840"/>
      <c r="K135" s="840"/>
    </row>
    <row r="136" spans="2:11">
      <c r="B136" s="838" t="s">
        <v>671</v>
      </c>
      <c r="C136" s="839">
        <v>34</v>
      </c>
      <c r="D136" s="839">
        <v>31</v>
      </c>
      <c r="E136" s="839">
        <v>31</v>
      </c>
      <c r="F136" s="839">
        <v>31</v>
      </c>
      <c r="G136" s="839">
        <v>31</v>
      </c>
      <c r="H136" s="840"/>
      <c r="I136" s="840"/>
      <c r="J136" s="840"/>
      <c r="K136" s="840"/>
    </row>
    <row r="137" spans="2:11">
      <c r="B137" s="841"/>
      <c r="C137" s="842"/>
      <c r="D137" s="842"/>
      <c r="E137" s="843"/>
      <c r="F137" s="843"/>
      <c r="G137" s="843"/>
      <c r="H137" s="844"/>
      <c r="I137" s="845"/>
      <c r="J137" s="846"/>
      <c r="K137" s="847"/>
    </row>
    <row r="138" spans="2:11">
      <c r="B138" s="810" t="s">
        <v>672</v>
      </c>
      <c r="C138" s="810"/>
      <c r="D138" s="810"/>
      <c r="E138" s="810"/>
      <c r="F138" s="810"/>
      <c r="G138" s="810"/>
      <c r="H138" s="810"/>
      <c r="I138" s="810"/>
      <c r="J138" s="810"/>
      <c r="K138" s="810"/>
    </row>
    <row r="139" spans="2:11">
      <c r="B139" s="811" t="s">
        <v>673</v>
      </c>
      <c r="C139" s="812"/>
      <c r="D139" s="812"/>
      <c r="E139" s="812"/>
      <c r="F139" s="812"/>
      <c r="G139" s="813"/>
      <c r="H139" s="812"/>
      <c r="I139" s="812"/>
      <c r="J139" s="812"/>
      <c r="K139" s="812"/>
    </row>
    <row r="140" spans="2:11">
      <c r="B140" s="814"/>
      <c r="C140" s="698" t="s">
        <v>52</v>
      </c>
      <c r="D140" s="815" t="s">
        <v>53</v>
      </c>
      <c r="E140" s="815" t="s">
        <v>55</v>
      </c>
      <c r="F140" s="815" t="s">
        <v>56</v>
      </c>
      <c r="G140" s="848" t="s">
        <v>674</v>
      </c>
      <c r="H140" s="849"/>
      <c r="I140" s="849"/>
      <c r="J140" s="849"/>
      <c r="K140" s="850"/>
    </row>
    <row r="141" ht="15" customHeight="1" spans="2:11">
      <c r="B141" s="822" t="s">
        <v>482</v>
      </c>
      <c r="C141" s="823">
        <v>53</v>
      </c>
      <c r="D141" s="851">
        <v>20</v>
      </c>
      <c r="E141" s="851">
        <v>20</v>
      </c>
      <c r="F141" s="851">
        <v>20</v>
      </c>
      <c r="G141" s="852"/>
      <c r="H141" s="853"/>
      <c r="I141" s="655"/>
      <c r="J141" s="655"/>
      <c r="K141" s="854"/>
    </row>
    <row r="142" ht="20.1" customHeight="1" spans="2:11">
      <c r="B142" s="822" t="s">
        <v>479</v>
      </c>
      <c r="C142" s="823">
        <v>68</v>
      </c>
      <c r="D142" s="851">
        <v>25</v>
      </c>
      <c r="E142" s="851">
        <v>25</v>
      </c>
      <c r="F142" s="851">
        <v>25</v>
      </c>
      <c r="G142" s="852"/>
      <c r="H142" s="853"/>
      <c r="I142" s="655"/>
      <c r="J142" s="655"/>
      <c r="K142" s="854"/>
    </row>
    <row r="143" ht="20.1" customHeight="1" spans="2:11">
      <c r="B143" s="822" t="s">
        <v>357</v>
      </c>
      <c r="C143" s="823">
        <v>63</v>
      </c>
      <c r="D143" s="823">
        <v>27</v>
      </c>
      <c r="E143" s="823">
        <v>27</v>
      </c>
      <c r="F143" s="823">
        <v>27</v>
      </c>
      <c r="G143" s="855"/>
      <c r="H143" s="853"/>
      <c r="I143" s="655"/>
      <c r="J143" s="655"/>
      <c r="K143" s="854"/>
    </row>
    <row r="144" ht="20.1" customHeight="1" spans="2:11">
      <c r="B144" s="822" t="s">
        <v>675</v>
      </c>
      <c r="C144" s="823">
        <v>73</v>
      </c>
      <c r="D144" s="851">
        <v>28</v>
      </c>
      <c r="E144" s="851">
        <v>28</v>
      </c>
      <c r="F144" s="851">
        <v>28</v>
      </c>
      <c r="G144" s="852"/>
      <c r="H144" s="853"/>
      <c r="I144" s="655"/>
      <c r="J144" s="655"/>
      <c r="K144" s="854"/>
    </row>
    <row r="145" ht="20.1" customHeight="1" spans="2:14">
      <c r="B145" s="824" t="s">
        <v>676</v>
      </c>
      <c r="C145" s="823">
        <v>40.7</v>
      </c>
      <c r="D145" s="823">
        <v>25.5</v>
      </c>
      <c r="E145" s="823">
        <v>25.5</v>
      </c>
      <c r="F145" s="823">
        <v>25.5</v>
      </c>
      <c r="G145" s="856" t="s">
        <v>677</v>
      </c>
      <c r="H145" s="857"/>
      <c r="I145" s="845"/>
      <c r="J145" s="858"/>
      <c r="K145" s="859"/>
    </row>
    <row r="146" spans="2:14">
      <c r="B146" s="824" t="s">
        <v>486</v>
      </c>
      <c r="C146" s="705">
        <v>32.8</v>
      </c>
      <c r="D146" s="705">
        <v>28.6</v>
      </c>
      <c r="E146" s="705">
        <v>27.6</v>
      </c>
      <c r="F146" s="705">
        <v>26.6</v>
      </c>
      <c r="G146" s="860"/>
      <c r="H146" s="853"/>
      <c r="I146" s="682"/>
      <c r="J146" s="858"/>
      <c r="K146" s="859"/>
    </row>
    <row r="147" spans="2:14">
      <c r="B147" s="824" t="s">
        <v>619</v>
      </c>
      <c r="C147" s="823">
        <v>43.6</v>
      </c>
      <c r="D147" s="823">
        <v>38.6</v>
      </c>
      <c r="E147" s="823">
        <v>36.6</v>
      </c>
      <c r="F147" s="823">
        <v>35.6</v>
      </c>
      <c r="G147" s="861"/>
      <c r="H147" s="862"/>
      <c r="I147" s="863"/>
      <c r="J147" s="864"/>
      <c r="K147" s="865"/>
    </row>
    <row r="148" spans="2:14">
      <c r="B148" s="841"/>
      <c r="C148" s="842"/>
      <c r="D148" s="842"/>
      <c r="E148" s="843"/>
      <c r="F148" s="843"/>
      <c r="G148" s="843"/>
      <c r="H148" s="844"/>
      <c r="I148" s="845"/>
      <c r="J148" s="846"/>
      <c r="K148" s="847"/>
    </row>
    <row r="149" spans="2:14">
      <c r="B149" s="810" t="s">
        <v>678</v>
      </c>
      <c r="C149" s="810"/>
      <c r="D149" s="810"/>
      <c r="E149" s="810"/>
      <c r="F149" s="810"/>
      <c r="G149" s="810"/>
      <c r="H149" s="810"/>
      <c r="I149" s="810"/>
      <c r="J149" s="810"/>
      <c r="K149" s="810"/>
    </row>
    <row r="150" spans="2:14">
      <c r="B150" s="811" t="s">
        <v>673</v>
      </c>
      <c r="C150" s="812"/>
      <c r="D150" s="812"/>
      <c r="E150" s="812"/>
      <c r="F150" s="812"/>
      <c r="G150" s="813"/>
      <c r="H150" s="812"/>
      <c r="I150" s="812"/>
      <c r="J150" s="812"/>
      <c r="K150" s="812"/>
    </row>
    <row r="151" spans="2:14">
      <c r="B151" s="814"/>
      <c r="C151" s="698" t="s">
        <v>52</v>
      </c>
      <c r="D151" s="815" t="s">
        <v>53</v>
      </c>
      <c r="E151" s="815" t="s">
        <v>55</v>
      </c>
      <c r="F151" s="815" t="s">
        <v>56</v>
      </c>
      <c r="G151" s="848"/>
      <c r="H151" s="849"/>
      <c r="I151" s="849"/>
      <c r="J151" s="849"/>
      <c r="K151" s="850"/>
    </row>
    <row r="152" spans="2:14">
      <c r="B152" s="866" t="s">
        <v>357</v>
      </c>
      <c r="C152" s="867">
        <v>35</v>
      </c>
      <c r="D152" s="868">
        <v>25</v>
      </c>
      <c r="E152" s="868">
        <v>25</v>
      </c>
      <c r="F152" s="868">
        <v>25</v>
      </c>
      <c r="G152" s="869" t="s">
        <v>679</v>
      </c>
      <c r="H152" s="870"/>
      <c r="I152" s="870"/>
      <c r="J152" s="870"/>
      <c r="K152" s="871"/>
    </row>
    <row r="153" spans="2:14">
      <c r="B153" s="872"/>
      <c r="C153" s="873"/>
      <c r="D153" s="874"/>
      <c r="E153" s="874"/>
      <c r="F153" s="874"/>
      <c r="G153" s="875"/>
      <c r="H153" s="875"/>
      <c r="I153" s="875"/>
      <c r="J153" s="875"/>
      <c r="K153" s="875"/>
    </row>
    <row r="154" spans="2:14">
      <c r="B154" s="876" t="s">
        <v>680</v>
      </c>
      <c r="C154" s="876"/>
      <c r="D154" s="876"/>
      <c r="E154" s="876"/>
      <c r="F154" s="876"/>
      <c r="G154" s="876"/>
      <c r="H154" s="876"/>
      <c r="I154" s="876"/>
      <c r="J154" s="876"/>
      <c r="K154" s="876"/>
    </row>
    <row r="155" spans="2:14">
      <c r="B155" s="877" t="s">
        <v>681</v>
      </c>
      <c r="C155" s="878"/>
      <c r="D155" s="878"/>
      <c r="E155" s="878"/>
      <c r="F155" s="878"/>
      <c r="G155" s="878"/>
      <c r="H155" s="878"/>
      <c r="I155" s="878"/>
      <c r="J155" s="878"/>
      <c r="K155" s="879"/>
      <c r="L155" s="415"/>
      <c r="M155" s="415"/>
      <c r="N155" s="417"/>
    </row>
    <row r="156" ht="12.95" customHeight="1" spans="2:14">
      <c r="B156" s="880" t="s">
        <v>442</v>
      </c>
      <c r="C156" s="881"/>
      <c r="D156" s="881"/>
      <c r="E156" s="881"/>
      <c r="F156" s="881"/>
      <c r="G156" s="881"/>
      <c r="H156" s="881"/>
      <c r="I156" s="881"/>
      <c r="J156" s="881"/>
      <c r="K156" s="882"/>
      <c r="L156" s="419"/>
      <c r="M156" s="419"/>
      <c r="N156" s="421"/>
    </row>
    <row r="157" spans="2:14">
      <c r="B157" s="883" t="s">
        <v>443</v>
      </c>
      <c r="C157" s="658"/>
      <c r="D157" s="396"/>
      <c r="E157" s="389"/>
      <c r="F157" s="389"/>
      <c r="G157" s="389"/>
      <c r="H157" s="659"/>
      <c r="I157" s="390"/>
      <c r="J157" s="398"/>
      <c r="K157" s="884"/>
    </row>
    <row r="158" spans="2:14">
      <c r="B158" s="883" t="s">
        <v>682</v>
      </c>
      <c r="C158" s="658"/>
      <c r="D158" s="396"/>
      <c r="E158" s="389"/>
      <c r="F158" s="389"/>
      <c r="G158" s="389"/>
      <c r="H158" s="659"/>
      <c r="I158" s="390"/>
      <c r="J158" s="398"/>
      <c r="K158" s="884"/>
    </row>
    <row r="159" spans="2:14">
      <c r="B159" s="885" t="s">
        <v>683</v>
      </c>
      <c r="C159" s="663"/>
      <c r="D159" s="663"/>
      <c r="E159" s="663"/>
      <c r="F159" s="663"/>
      <c r="G159" s="663"/>
      <c r="H159" s="663"/>
      <c r="I159" s="663"/>
      <c r="J159" s="663"/>
      <c r="K159" s="886"/>
    </row>
    <row r="160" spans="2:14">
      <c r="B160" s="885" t="s">
        <v>684</v>
      </c>
      <c r="C160" s="663"/>
      <c r="D160" s="663"/>
      <c r="E160" s="663"/>
      <c r="F160" s="663"/>
      <c r="G160" s="663"/>
      <c r="H160" s="663"/>
      <c r="I160" s="663"/>
      <c r="J160" s="663"/>
      <c r="K160" s="886"/>
    </row>
    <row r="161" spans="2:11">
      <c r="B161" s="887" t="s">
        <v>685</v>
      </c>
      <c r="C161" s="665"/>
      <c r="D161" s="665"/>
      <c r="E161" s="665"/>
      <c r="F161" s="665"/>
      <c r="G161" s="665"/>
      <c r="H161" s="665"/>
      <c r="I161" s="665"/>
      <c r="J161" s="665"/>
      <c r="K161" s="888"/>
    </row>
    <row r="162" spans="2:11">
      <c r="B162" s="887" t="s">
        <v>686</v>
      </c>
      <c r="C162" s="889"/>
      <c r="D162" s="889"/>
      <c r="E162" s="889"/>
      <c r="F162" s="889"/>
      <c r="G162" s="889"/>
      <c r="H162" s="889"/>
      <c r="I162" s="889"/>
      <c r="J162" s="889"/>
      <c r="K162" s="890"/>
    </row>
    <row r="163" spans="2:11">
      <c r="B163" s="891" t="s">
        <v>436</v>
      </c>
      <c r="C163" s="892"/>
      <c r="D163" s="892"/>
      <c r="E163" s="892"/>
      <c r="F163" s="892"/>
      <c r="G163" s="892"/>
      <c r="H163" s="892"/>
      <c r="I163" s="892"/>
      <c r="J163" s="892"/>
      <c r="K163" s="893"/>
    </row>
    <row r="164" spans="2:11">
      <c r="B164" s="894" t="s">
        <v>437</v>
      </c>
      <c r="C164" s="443"/>
      <c r="D164" s="443"/>
      <c r="E164" s="443"/>
      <c r="F164" s="443"/>
      <c r="G164" s="443"/>
      <c r="H164" s="443"/>
      <c r="I164" s="443"/>
      <c r="J164" s="443"/>
      <c r="K164" s="895"/>
    </row>
    <row r="165" spans="2:11">
      <c r="B165" s="887" t="s">
        <v>439</v>
      </c>
      <c r="C165" s="889"/>
      <c r="D165" s="889"/>
      <c r="E165" s="889"/>
      <c r="F165" s="889"/>
      <c r="G165" s="889"/>
      <c r="H165" s="889"/>
      <c r="I165" s="889"/>
      <c r="J165" s="889"/>
      <c r="K165" s="890"/>
    </row>
    <row r="166" spans="2:11">
      <c r="B166" s="896" t="s">
        <v>440</v>
      </c>
      <c r="C166" s="673"/>
      <c r="D166" s="673"/>
      <c r="E166" s="673"/>
      <c r="F166" s="673"/>
      <c r="G166" s="673"/>
      <c r="H166" s="673"/>
      <c r="I166" s="673"/>
      <c r="J166" s="673"/>
      <c r="K166" s="897"/>
    </row>
    <row r="167" spans="2:11">
      <c r="B167" s="885" t="s">
        <v>687</v>
      </c>
      <c r="C167" s="665"/>
      <c r="D167" s="665"/>
      <c r="E167" s="665"/>
      <c r="F167" s="665"/>
      <c r="G167" s="665"/>
      <c r="H167" s="665"/>
      <c r="I167" s="665"/>
      <c r="J167" s="665"/>
      <c r="K167" s="888"/>
    </row>
    <row r="168" spans="2:11">
      <c r="B168" s="898" t="s">
        <v>688</v>
      </c>
      <c r="C168" s="899"/>
      <c r="D168" s="899"/>
      <c r="E168" s="899"/>
      <c r="F168" s="899"/>
      <c r="G168" s="899"/>
      <c r="H168" s="899"/>
      <c r="I168" s="899"/>
      <c r="J168" s="899"/>
      <c r="K168" s="900"/>
    </row>
  </sheetData>
  <mergeCells count="71">
    <mergeCell ref="B5:C5"/>
    <mergeCell ref="E5:G5"/>
    <mergeCell ref="E7:I7"/>
    <mergeCell ref="E8:J8"/>
    <mergeCell ref="B11:C11"/>
    <mergeCell ref="E11:I11"/>
    <mergeCell ref="B13:K13"/>
    <mergeCell ref="B14:K14"/>
    <mergeCell ref="H15:K15"/>
    <mergeCell ref="B74:K74"/>
    <mergeCell ref="B75:K75"/>
    <mergeCell ref="B76:K76"/>
    <mergeCell ref="C94:G94"/>
    <mergeCell ref="C97:G97"/>
    <mergeCell ref="C100:G100"/>
    <mergeCell ref="B109:K109"/>
    <mergeCell ref="B111:K111"/>
    <mergeCell ref="B112:K112"/>
    <mergeCell ref="B133:K133"/>
    <mergeCell ref="B138:K138"/>
    <mergeCell ref="B139:K139"/>
    <mergeCell ref="G140:K140"/>
    <mergeCell ref="G145:H145"/>
    <mergeCell ref="B149:K149"/>
    <mergeCell ref="B150:K150"/>
    <mergeCell ref="G151:K151"/>
    <mergeCell ref="G152:K152"/>
    <mergeCell ref="B154:K154"/>
    <mergeCell ref="B155:K155"/>
    <mergeCell ref="B156:K156"/>
    <mergeCell ref="B159:K159"/>
    <mergeCell ref="B160:K160"/>
    <mergeCell ref="B161:K161"/>
    <mergeCell ref="B162:K162"/>
    <mergeCell ref="B163:K163"/>
    <mergeCell ref="B164:K164"/>
    <mergeCell ref="B165:K165"/>
    <mergeCell ref="B166:K166"/>
    <mergeCell ref="B167:K167"/>
    <mergeCell ref="B168:K168"/>
    <mergeCell ref="H50:K51"/>
    <mergeCell ref="H52:K55"/>
    <mergeCell ref="H56:K59"/>
    <mergeCell ref="H60:K61"/>
    <mergeCell ref="H70:K72"/>
    <mergeCell ref="H62:K65"/>
    <mergeCell ref="H66:K69"/>
    <mergeCell ref="H84:K85"/>
    <mergeCell ref="H78:K79"/>
    <mergeCell ref="H80:K81"/>
    <mergeCell ref="H82:K83"/>
    <mergeCell ref="H86:K87"/>
    <mergeCell ref="H88:K89"/>
    <mergeCell ref="H90:K91"/>
    <mergeCell ref="H92:K94"/>
    <mergeCell ref="H135:K136"/>
    <mergeCell ref="H95:K97"/>
    <mergeCell ref="H105:K106"/>
    <mergeCell ref="H103:K104"/>
    <mergeCell ref="H101:K102"/>
    <mergeCell ref="H98:K100"/>
    <mergeCell ref="H107:K108"/>
    <mergeCell ref="B2:L3"/>
    <mergeCell ref="H46:K49"/>
    <mergeCell ref="H16:K19"/>
    <mergeCell ref="H24:K29"/>
    <mergeCell ref="H20:K23"/>
    <mergeCell ref="H30:K33"/>
    <mergeCell ref="H38:K41"/>
    <mergeCell ref="H42:K45"/>
    <mergeCell ref="H34:K37"/>
  </mergeCells>
  <hyperlinks>
    <hyperlink ref="B7" location="中东、南亚及非洲报价表!A98" display="国泰航空CX"/>
    <hyperlink ref="B8" location="中东、南亚及非洲报价表!A115" display="南方航空CZ"/>
    <hyperlink ref="B9" location="中东、南亚及非洲报价表!A393" display="香港航空（RH）"/>
    <hyperlink ref="E6" r:id="rId2" display="http://cargo.ce-air.com/mu/"/>
    <hyperlink ref="B6" location="中东、南亚及非洲报价表!A90" display="东方航空MU"/>
  </hyperlinks>
  <pageMargins left="0.75" right="0.75" top="1" bottom="1" header="0.5" footer="0.5"/>
  <pageSetup paperSize="9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72"/>
  <sheetViews>
    <sheetView topLeftCell="A97" workbookViewId="0">
      <selection activeCell="C63" sqref="C63:F65"/>
    </sheetView>
  </sheetViews>
  <sheetFormatPr defaultColWidth="8.625" defaultRowHeight="12.75"/>
  <cols>
    <col min="1" max="1" width="4.375" style="29" customWidth="1"/>
    <col min="2" max="2" width="12.875" style="30" customWidth="1"/>
    <col min="3" max="3" width="11.75" style="29" customWidth="1"/>
    <col min="4" max="4" width="9.125" style="31" customWidth="1"/>
    <col min="5" max="5" width="11.1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27.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8.625" style="35"/>
    <col min="20" max="16384" width="8.625" style="29"/>
  </cols>
  <sheetData>
    <row r="1" ht="15.6" customHeight="1" spans="1:19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ht="15.6" customHeight="1" spans="1:19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="1" customFormat="1" ht="15.6" customHeight="1" spans="1:19">
      <c r="A3" s="37"/>
      <c r="B3" s="38" t="s">
        <v>689</v>
      </c>
      <c r="C3" s="39"/>
      <c r="D3" s="39"/>
      <c r="E3" s="39"/>
      <c r="F3" s="39"/>
      <c r="G3" s="39"/>
      <c r="H3" s="39"/>
      <c r="I3" s="39"/>
      <c r="J3" s="39"/>
      <c r="K3" s="39"/>
      <c r="L3" s="40"/>
      <c r="M3" s="41"/>
      <c r="N3" s="42"/>
      <c r="O3" s="41"/>
    </row>
    <row r="4" s="1" customFormat="1" ht="15.6" customHeight="1" spans="1:19">
      <c r="B4" s="43"/>
      <c r="C4" s="44"/>
      <c r="D4" s="44"/>
      <c r="E4" s="44"/>
      <c r="F4" s="44"/>
      <c r="G4" s="44"/>
      <c r="H4" s="44"/>
      <c r="I4" s="44"/>
      <c r="J4" s="44"/>
      <c r="K4" s="44"/>
      <c r="L4" s="45"/>
      <c r="M4" s="42"/>
      <c r="N4" s="42"/>
      <c r="O4" s="42"/>
    </row>
    <row r="5" ht="15.6" customHeight="1" spans="1:19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ht="15.6" customHeight="1" spans="1:19">
      <c r="B6" s="432"/>
      <c r="C6" s="433" t="s">
        <v>690</v>
      </c>
      <c r="D6" s="433"/>
      <c r="E6" s="434"/>
      <c r="F6" s="434"/>
      <c r="G6" s="435" t="s">
        <v>537</v>
      </c>
      <c r="H6" s="435"/>
      <c r="I6" s="435"/>
      <c r="J6" s="435"/>
      <c r="K6" s="435"/>
      <c r="L6" s="435"/>
      <c r="M6" s="436"/>
      <c r="N6" s="437"/>
      <c r="O6" s="63"/>
      <c r="P6" s="29"/>
      <c r="Q6" s="29"/>
      <c r="R6" s="29"/>
      <c r="S6" s="29"/>
    </row>
    <row r="7" ht="15.6" customHeight="1" spans="1:19">
      <c r="B7" s="432"/>
      <c r="C7" s="438" t="s">
        <v>691</v>
      </c>
      <c r="D7" s="434"/>
      <c r="E7" s="434"/>
      <c r="F7" s="434"/>
      <c r="G7" s="434" t="s">
        <v>401</v>
      </c>
      <c r="H7" s="434"/>
      <c r="I7" s="434"/>
      <c r="J7" s="434"/>
      <c r="K7" s="434"/>
      <c r="L7" s="434"/>
      <c r="M7" s="434"/>
      <c r="N7" s="439"/>
      <c r="O7" s="63"/>
      <c r="P7" s="29"/>
      <c r="Q7" s="29"/>
      <c r="R7" s="29"/>
      <c r="S7" s="29"/>
    </row>
    <row r="8" ht="15.6" customHeight="1" spans="1:19">
      <c r="B8" s="432"/>
      <c r="C8" s="438" t="s">
        <v>692</v>
      </c>
      <c r="D8" s="310"/>
      <c r="E8" s="440"/>
      <c r="F8" s="440"/>
      <c r="G8" s="378" t="s">
        <v>395</v>
      </c>
      <c r="H8" s="120"/>
      <c r="I8" s="434"/>
      <c r="J8" s="434"/>
      <c r="K8" s="434"/>
      <c r="L8" s="434"/>
      <c r="M8" s="434"/>
      <c r="N8" s="437"/>
      <c r="O8" s="63"/>
      <c r="P8" s="29"/>
      <c r="Q8" s="29"/>
      <c r="R8" s="29"/>
      <c r="S8" s="29"/>
    </row>
    <row r="9" ht="15.6" customHeight="1" spans="1:19">
      <c r="B9" s="432"/>
      <c r="C9" s="438" t="s">
        <v>693</v>
      </c>
      <c r="D9" s="434"/>
      <c r="E9" s="434"/>
      <c r="F9" s="434"/>
      <c r="G9" s="379" t="s">
        <v>694</v>
      </c>
      <c r="H9" s="379"/>
      <c r="I9" s="434"/>
      <c r="J9" s="434"/>
      <c r="K9" s="434"/>
      <c r="L9" s="434"/>
      <c r="M9" s="434"/>
      <c r="N9" s="437"/>
      <c r="O9" s="63"/>
      <c r="P9" s="29"/>
      <c r="Q9" s="29"/>
      <c r="R9" s="29"/>
      <c r="S9" s="29"/>
    </row>
    <row r="10" ht="15.6" customHeight="1" spans="1:19">
      <c r="B10" s="432"/>
      <c r="C10" s="438" t="s">
        <v>695</v>
      </c>
      <c r="D10" s="434"/>
      <c r="E10" s="434"/>
      <c r="F10" s="434"/>
      <c r="G10" s="434" t="s">
        <v>397</v>
      </c>
      <c r="H10" s="434"/>
      <c r="I10" s="434"/>
      <c r="J10" s="434"/>
      <c r="K10" s="434"/>
      <c r="L10" s="434"/>
      <c r="M10" s="434"/>
      <c r="N10" s="437"/>
      <c r="O10" s="63"/>
      <c r="P10" s="29"/>
      <c r="Q10" s="29"/>
      <c r="R10" s="29"/>
      <c r="S10" s="29"/>
    </row>
    <row r="11" ht="15.6" customHeight="1" spans="1:19">
      <c r="B11" s="432"/>
      <c r="C11" s="438" t="s">
        <v>696</v>
      </c>
      <c r="D11" s="434"/>
      <c r="E11" s="434"/>
      <c r="F11" s="434"/>
      <c r="G11" s="379" t="s">
        <v>697</v>
      </c>
      <c r="H11" s="379"/>
      <c r="I11" s="379"/>
      <c r="J11" s="379"/>
      <c r="K11" s="379"/>
      <c r="L11" s="379"/>
      <c r="M11" s="434"/>
      <c r="N11" s="437"/>
      <c r="O11" s="63"/>
      <c r="P11" s="29"/>
      <c r="Q11" s="29"/>
      <c r="R11" s="29"/>
      <c r="S11" s="29"/>
    </row>
    <row r="12" ht="15.6" customHeight="1" spans="1:19">
      <c r="B12" s="432"/>
      <c r="C12" s="438" t="s">
        <v>698</v>
      </c>
      <c r="D12" s="434"/>
      <c r="E12" s="434"/>
      <c r="F12" s="434"/>
      <c r="G12" s="379" t="s">
        <v>699</v>
      </c>
      <c r="H12" s="379"/>
      <c r="I12" s="379"/>
      <c r="J12" s="379"/>
      <c r="K12" s="379"/>
      <c r="L12" s="379"/>
      <c r="M12" s="434"/>
      <c r="N12" s="437"/>
      <c r="O12" s="63"/>
      <c r="P12" s="29"/>
      <c r="Q12" s="29"/>
      <c r="R12" s="29"/>
      <c r="S12" s="29"/>
    </row>
    <row r="13" ht="15.6" customHeight="1" spans="1:19">
      <c r="B13" s="432"/>
      <c r="C13" s="438" t="s">
        <v>700</v>
      </c>
      <c r="D13" s="434"/>
      <c r="E13" s="434"/>
      <c r="F13" s="434"/>
      <c r="G13" s="379"/>
      <c r="H13" s="379"/>
      <c r="I13" s="379"/>
      <c r="J13" s="379"/>
      <c r="K13" s="379"/>
      <c r="L13" s="379"/>
      <c r="M13" s="434"/>
      <c r="N13" s="437"/>
      <c r="O13" s="63"/>
      <c r="P13" s="29"/>
      <c r="Q13" s="29"/>
      <c r="R13" s="29"/>
      <c r="S13" s="29"/>
    </row>
    <row r="14" ht="15.6" customHeight="1" spans="1:19">
      <c r="B14" s="432"/>
      <c r="C14" s="438" t="s">
        <v>701</v>
      </c>
      <c r="D14" s="434"/>
      <c r="E14" s="434"/>
      <c r="F14" s="434"/>
      <c r="G14" s="379" t="s">
        <v>702</v>
      </c>
      <c r="H14" s="379"/>
      <c r="I14" s="379"/>
      <c r="J14" s="379"/>
      <c r="K14" s="379"/>
      <c r="L14" s="379"/>
      <c r="M14" s="434"/>
      <c r="N14" s="437"/>
      <c r="O14" s="63"/>
      <c r="P14" s="29"/>
      <c r="Q14" s="29"/>
      <c r="R14" s="29"/>
      <c r="S14" s="29"/>
    </row>
    <row r="15" s="24" customFormat="1" ht="15.6" customHeight="1" spans="1:19">
      <c r="B15" s="441"/>
      <c r="C15" s="438" t="s">
        <v>703</v>
      </c>
      <c r="D15" s="434"/>
      <c r="E15" s="434"/>
      <c r="F15" s="434"/>
      <c r="G15" s="379" t="s">
        <v>704</v>
      </c>
      <c r="H15" s="379"/>
      <c r="I15" s="379"/>
      <c r="J15" s="379"/>
      <c r="K15" s="379"/>
      <c r="L15" s="379"/>
      <c r="M15" s="434"/>
      <c r="N15" s="437"/>
      <c r="O15" s="437"/>
    </row>
    <row r="16" ht="15.6" customHeight="1" spans="1:19">
      <c r="B16" s="432"/>
      <c r="C16" s="438" t="s">
        <v>705</v>
      </c>
      <c r="D16" s="310"/>
      <c r="E16" s="310"/>
      <c r="F16" s="310"/>
      <c r="G16" s="379" t="s">
        <v>421</v>
      </c>
      <c r="H16" s="379"/>
      <c r="I16" s="379"/>
      <c r="J16" s="379"/>
      <c r="K16" s="379"/>
      <c r="L16" s="442"/>
      <c r="M16" s="434"/>
      <c r="N16" s="63"/>
      <c r="O16" s="63"/>
      <c r="P16" s="29"/>
      <c r="Q16" s="29"/>
      <c r="R16" s="29"/>
      <c r="S16" s="29"/>
    </row>
    <row r="17" s="25" customFormat="1" ht="15.95" customHeight="1" spans="1:18">
      <c r="A17" s="376"/>
      <c r="B17" s="377"/>
      <c r="C17" s="438" t="s">
        <v>706</v>
      </c>
      <c r="D17" s="434"/>
      <c r="E17" s="434"/>
      <c r="F17" s="434"/>
      <c r="G17" s="379" t="s">
        <v>433</v>
      </c>
      <c r="H17" s="379"/>
      <c r="I17" s="379"/>
      <c r="J17" s="379"/>
      <c r="K17" s="379"/>
      <c r="L17" s="379"/>
      <c r="M17" s="310"/>
      <c r="N17" s="313"/>
      <c r="O17" s="313"/>
    </row>
    <row r="18" s="26" customFormat="1" ht="15.95" customHeight="1" spans="1:18">
      <c r="A18" s="381"/>
      <c r="B18" s="443"/>
      <c r="C18" s="443"/>
      <c r="D18" s="443"/>
      <c r="E18" s="443"/>
      <c r="F18" s="443"/>
      <c r="G18" s="443"/>
      <c r="H18" s="443"/>
      <c r="I18" s="443"/>
      <c r="J18" s="443"/>
      <c r="K18" s="443"/>
      <c r="L18" s="443"/>
      <c r="M18" s="443"/>
      <c r="N18" s="20"/>
      <c r="O18" s="20"/>
    </row>
    <row r="19" s="11" customFormat="1" ht="20.1" customHeight="1" spans="1:18">
      <c r="A19" s="444"/>
      <c r="B19" s="445" t="s">
        <v>707</v>
      </c>
      <c r="C19" s="446"/>
      <c r="D19" s="447"/>
      <c r="E19" s="446"/>
      <c r="F19" s="446"/>
      <c r="G19" s="448"/>
      <c r="H19" s="448"/>
      <c r="I19" s="448"/>
      <c r="J19" s="448"/>
      <c r="K19" s="448"/>
      <c r="L19" s="448"/>
      <c r="M19" s="449"/>
      <c r="N19" s="450"/>
      <c r="O19" s="450"/>
    </row>
    <row r="20" s="429" customFormat="1" ht="20.1" customHeight="1" spans="1:18">
      <c r="A20" s="451"/>
      <c r="B20" s="452" t="s">
        <v>708</v>
      </c>
      <c r="C20" s="453"/>
      <c r="D20" s="454"/>
      <c r="E20" s="453"/>
      <c r="F20" s="453"/>
      <c r="G20" s="454"/>
      <c r="H20" s="454"/>
      <c r="I20" s="454"/>
      <c r="J20" s="454"/>
      <c r="K20" s="454"/>
      <c r="L20" s="454"/>
      <c r="M20" s="455"/>
      <c r="N20" s="456"/>
      <c r="O20" s="456"/>
    </row>
    <row r="21" s="429" customFormat="1" ht="20.1" customHeight="1" spans="1:18">
      <c r="A21" s="457"/>
      <c r="B21" s="452" t="s">
        <v>709</v>
      </c>
      <c r="C21" s="454"/>
      <c r="D21" s="454"/>
      <c r="E21" s="454"/>
      <c r="F21" s="454"/>
      <c r="G21" s="458"/>
      <c r="H21" s="459"/>
      <c r="I21" s="459"/>
      <c r="J21" s="459"/>
      <c r="K21" s="459"/>
      <c r="L21" s="459"/>
      <c r="M21" s="460"/>
      <c r="N21" s="456"/>
      <c r="O21" s="456"/>
    </row>
    <row r="22" s="430" customFormat="1" ht="20.1" customHeight="1" spans="1:18">
      <c r="A22" s="461"/>
      <c r="B22" s="462"/>
      <c r="C22" s="463" t="s">
        <v>52</v>
      </c>
      <c r="D22" s="463" t="s">
        <v>53</v>
      </c>
      <c r="E22" s="463" t="s">
        <v>55</v>
      </c>
      <c r="F22" s="463" t="s">
        <v>56</v>
      </c>
      <c r="G22" s="463"/>
      <c r="H22" s="464"/>
      <c r="I22" s="465"/>
      <c r="J22" s="465"/>
      <c r="K22" s="465"/>
      <c r="L22" s="465"/>
      <c r="M22" s="466"/>
      <c r="N22" s="450"/>
      <c r="O22" s="450"/>
    </row>
    <row r="23" s="430" customFormat="1" ht="20.1" customHeight="1" spans="1:18">
      <c r="A23" s="467"/>
      <c r="B23" s="468" t="s">
        <v>710</v>
      </c>
      <c r="C23" s="463">
        <v>45</v>
      </c>
      <c r="D23" s="469">
        <v>31</v>
      </c>
      <c r="E23" s="469">
        <v>31</v>
      </c>
      <c r="F23" s="469">
        <v>31</v>
      </c>
      <c r="G23" s="470" t="s">
        <v>711</v>
      </c>
      <c r="I23" s="471"/>
      <c r="J23" s="471"/>
      <c r="K23" s="471"/>
      <c r="L23" s="471"/>
      <c r="M23" s="472"/>
      <c r="N23" s="471"/>
      <c r="O23" s="471"/>
      <c r="P23" s="471"/>
      <c r="Q23" s="471"/>
      <c r="R23" s="473"/>
    </row>
    <row r="24" s="430" customFormat="1" ht="20.1" customHeight="1" spans="1:18">
      <c r="A24" s="467"/>
      <c r="B24" s="468" t="s">
        <v>712</v>
      </c>
      <c r="C24" s="474"/>
      <c r="D24" s="469">
        <v>29</v>
      </c>
      <c r="E24" s="469">
        <v>29</v>
      </c>
      <c r="F24" s="469">
        <v>29</v>
      </c>
      <c r="G24" s="475" t="s">
        <v>713</v>
      </c>
      <c r="I24" s="471"/>
      <c r="J24" s="471"/>
      <c r="K24" s="471"/>
      <c r="L24" s="471"/>
      <c r="M24" s="472"/>
      <c r="N24" s="471"/>
      <c r="O24" s="471"/>
      <c r="P24" s="471"/>
      <c r="Q24" s="471"/>
      <c r="R24" s="473"/>
    </row>
    <row r="25" s="430" customFormat="1" ht="20.1" customHeight="1" spans="1:18">
      <c r="A25" s="467"/>
      <c r="B25" s="468" t="s">
        <v>714</v>
      </c>
      <c r="C25" s="474"/>
      <c r="D25" s="469">
        <v>25</v>
      </c>
      <c r="E25" s="469">
        <v>25</v>
      </c>
      <c r="F25" s="469">
        <v>25</v>
      </c>
      <c r="G25" s="475"/>
      <c r="I25" s="471"/>
      <c r="J25" s="471"/>
      <c r="K25" s="471"/>
      <c r="L25" s="471"/>
      <c r="M25" s="472"/>
      <c r="N25" s="471"/>
      <c r="O25" s="471"/>
      <c r="P25" s="471"/>
      <c r="Q25" s="471"/>
      <c r="R25" s="473"/>
    </row>
    <row r="26" s="430" customFormat="1" ht="20.1" customHeight="1" spans="1:18">
      <c r="A26" s="467"/>
      <c r="B26" s="468" t="s">
        <v>715</v>
      </c>
      <c r="C26" s="474"/>
      <c r="D26" s="469">
        <v>22</v>
      </c>
      <c r="E26" s="469">
        <v>22</v>
      </c>
      <c r="F26" s="469">
        <v>22</v>
      </c>
      <c r="G26" s="476"/>
      <c r="I26" s="471"/>
      <c r="J26" s="471"/>
      <c r="K26" s="471"/>
      <c r="L26" s="471"/>
      <c r="M26" s="472"/>
      <c r="N26" s="471"/>
      <c r="O26" s="471"/>
      <c r="P26" s="471"/>
      <c r="Q26" s="471"/>
      <c r="R26" s="473"/>
    </row>
    <row r="27" s="430" customFormat="1" ht="20.1" customHeight="1" spans="1:18">
      <c r="A27" s="467"/>
      <c r="B27" s="468" t="s">
        <v>716</v>
      </c>
      <c r="C27" s="474"/>
      <c r="D27" s="469">
        <v>19</v>
      </c>
      <c r="E27" s="469">
        <v>19</v>
      </c>
      <c r="F27" s="469">
        <v>19</v>
      </c>
      <c r="G27" s="477"/>
      <c r="I27" s="471"/>
      <c r="J27" s="471"/>
      <c r="K27" s="471"/>
      <c r="L27" s="471"/>
      <c r="M27" s="472"/>
      <c r="N27" s="471"/>
      <c r="O27" s="471"/>
      <c r="P27" s="471"/>
      <c r="Q27" s="471"/>
      <c r="R27" s="473"/>
    </row>
    <row r="28" s="430" customFormat="1" ht="20.1" customHeight="1" spans="1:18">
      <c r="A28" s="467"/>
      <c r="B28" s="468" t="s">
        <v>717</v>
      </c>
      <c r="C28" s="463">
        <v>40</v>
      </c>
      <c r="D28" s="469">
        <v>23</v>
      </c>
      <c r="E28" s="469">
        <v>23</v>
      </c>
      <c r="F28" s="469">
        <v>23</v>
      </c>
      <c r="G28" s="478" t="s">
        <v>718</v>
      </c>
      <c r="I28" s="471"/>
      <c r="J28" s="471"/>
      <c r="K28" s="471"/>
      <c r="L28" s="471"/>
      <c r="M28" s="472"/>
      <c r="N28" s="471"/>
      <c r="O28" s="471"/>
      <c r="P28" s="471"/>
      <c r="Q28" s="471"/>
      <c r="R28" s="473"/>
    </row>
    <row r="29" s="430" customFormat="1" ht="20.1" customHeight="1" spans="1:18">
      <c r="A29" s="467"/>
      <c r="B29" s="468" t="s">
        <v>719</v>
      </c>
      <c r="C29" s="474"/>
      <c r="D29" s="469">
        <v>23</v>
      </c>
      <c r="E29" s="469">
        <v>23</v>
      </c>
      <c r="F29" s="469">
        <v>23</v>
      </c>
      <c r="G29" s="479"/>
      <c r="I29" s="471"/>
      <c r="J29" s="471"/>
      <c r="K29" s="471"/>
      <c r="L29" s="471"/>
      <c r="M29" s="472"/>
      <c r="N29" s="471"/>
      <c r="O29" s="471"/>
      <c r="P29" s="471"/>
      <c r="Q29" s="471"/>
      <c r="R29" s="473"/>
    </row>
    <row r="30" s="430" customFormat="1" ht="20.1" customHeight="1" spans="1:18">
      <c r="A30" s="467"/>
      <c r="B30" s="468" t="s">
        <v>720</v>
      </c>
      <c r="C30" s="474"/>
      <c r="D30" s="469">
        <v>22</v>
      </c>
      <c r="E30" s="469">
        <v>22</v>
      </c>
      <c r="F30" s="469">
        <v>22</v>
      </c>
      <c r="G30" s="478" t="s">
        <v>713</v>
      </c>
      <c r="I30" s="471"/>
      <c r="J30" s="471"/>
      <c r="K30" s="471"/>
      <c r="L30" s="471"/>
      <c r="M30" s="472"/>
      <c r="N30" s="471"/>
      <c r="O30" s="471"/>
      <c r="P30" s="471"/>
      <c r="Q30" s="471"/>
      <c r="R30" s="473"/>
    </row>
    <row r="31" s="430" customFormat="1" ht="20.1" customHeight="1" spans="1:18">
      <c r="A31" s="467"/>
      <c r="B31" s="468" t="s">
        <v>721</v>
      </c>
      <c r="C31" s="474"/>
      <c r="D31" s="469">
        <v>20</v>
      </c>
      <c r="E31" s="469">
        <v>20</v>
      </c>
      <c r="F31" s="469">
        <v>20</v>
      </c>
      <c r="G31" s="478" t="s">
        <v>711</v>
      </c>
      <c r="I31" s="471"/>
      <c r="J31" s="471"/>
      <c r="K31" s="471"/>
      <c r="L31" s="471"/>
      <c r="M31" s="472"/>
      <c r="N31" s="471"/>
      <c r="O31" s="471"/>
      <c r="P31" s="471"/>
      <c r="Q31" s="471"/>
      <c r="R31" s="473"/>
    </row>
    <row r="32" s="430" customFormat="1" ht="20.1" customHeight="1" spans="1:18">
      <c r="A32" s="467"/>
      <c r="B32" s="468" t="s">
        <v>722</v>
      </c>
      <c r="C32" s="474"/>
      <c r="D32" s="469">
        <v>19</v>
      </c>
      <c r="E32" s="469">
        <v>19</v>
      </c>
      <c r="F32" s="469">
        <v>19</v>
      </c>
      <c r="G32" s="480"/>
      <c r="I32" s="481"/>
      <c r="J32" s="481"/>
      <c r="K32" s="481"/>
      <c r="L32" s="481"/>
      <c r="M32" s="482"/>
      <c r="N32" s="471"/>
      <c r="O32" s="471"/>
      <c r="P32" s="471"/>
      <c r="Q32" s="471"/>
      <c r="R32" s="473"/>
    </row>
    <row r="33" s="430" customFormat="1" ht="20.1" customHeight="1" spans="1:18">
      <c r="A33" s="467"/>
      <c r="B33" s="483"/>
      <c r="C33" s="484"/>
      <c r="D33" s="485"/>
      <c r="E33" s="485"/>
      <c r="F33" s="485"/>
      <c r="G33" s="335"/>
      <c r="H33" s="486"/>
      <c r="I33" s="486"/>
      <c r="J33" s="486"/>
      <c r="K33" s="486"/>
      <c r="L33" s="486"/>
      <c r="M33" s="486"/>
      <c r="N33" s="471"/>
      <c r="O33" s="471"/>
      <c r="P33" s="471"/>
      <c r="Q33" s="471"/>
      <c r="R33" s="473"/>
    </row>
    <row r="34" s="11" customFormat="1" ht="20.1" customHeight="1" spans="1:18">
      <c r="B34" s="487" t="s">
        <v>723</v>
      </c>
      <c r="C34" s="488" t="s">
        <v>724</v>
      </c>
      <c r="D34" s="488"/>
      <c r="E34" s="488"/>
      <c r="F34" s="488"/>
      <c r="G34" s="488"/>
      <c r="H34" s="488"/>
      <c r="I34" s="488"/>
      <c r="J34" s="488"/>
      <c r="K34" s="488"/>
      <c r="L34" s="488"/>
      <c r="M34" s="489"/>
      <c r="N34" s="490"/>
      <c r="O34" s="490"/>
      <c r="P34" s="176"/>
    </row>
    <row r="35" s="11" customFormat="1" ht="20.1" customHeight="1" spans="1:18">
      <c r="B35" s="491" t="s">
        <v>725</v>
      </c>
      <c r="C35" s="492"/>
      <c r="D35" s="492"/>
      <c r="E35" s="492"/>
      <c r="F35" s="492"/>
      <c r="G35" s="492"/>
      <c r="H35" s="492"/>
      <c r="I35" s="492"/>
      <c r="J35" s="492"/>
      <c r="K35" s="492"/>
      <c r="L35" s="492"/>
      <c r="M35" s="493"/>
      <c r="N35" s="494"/>
      <c r="O35" s="494"/>
    </row>
    <row r="36" s="11" customFormat="1" ht="20.1" customHeight="1" spans="1:18">
      <c r="B36" s="495" t="s">
        <v>726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7"/>
      <c r="N36" s="450"/>
      <c r="O36" s="450"/>
    </row>
    <row r="37" s="11" customFormat="1" ht="20.1" customHeight="1" spans="1:18">
      <c r="B37" s="495" t="s">
        <v>727</v>
      </c>
      <c r="C37" s="496"/>
      <c r="D37" s="496"/>
      <c r="E37" s="496"/>
      <c r="F37" s="496"/>
      <c r="G37" s="496"/>
      <c r="H37" s="492"/>
      <c r="I37" s="492"/>
      <c r="J37" s="492"/>
      <c r="K37" s="492"/>
      <c r="L37" s="492"/>
      <c r="M37" s="498"/>
      <c r="N37" s="450"/>
      <c r="O37" s="450"/>
    </row>
    <row r="38" s="11" customFormat="1" ht="20.1" customHeight="1" spans="1:18">
      <c r="B38" s="499"/>
      <c r="C38" s="66" t="s">
        <v>52</v>
      </c>
      <c r="D38" s="66" t="s">
        <v>53</v>
      </c>
      <c r="E38" s="66" t="s">
        <v>54</v>
      </c>
      <c r="F38" s="66" t="s">
        <v>55</v>
      </c>
      <c r="G38" s="66" t="s">
        <v>56</v>
      </c>
      <c r="H38" s="500"/>
      <c r="I38" s="501"/>
      <c r="J38" s="501"/>
      <c r="K38" s="501"/>
      <c r="L38" s="501"/>
      <c r="M38" s="502"/>
      <c r="N38" s="450"/>
      <c r="O38" s="450"/>
    </row>
    <row r="39" s="11" customFormat="1" ht="20.1" customHeight="1" spans="1:18">
      <c r="B39" s="499" t="s">
        <v>473</v>
      </c>
      <c r="C39" s="304">
        <v>40</v>
      </c>
      <c r="D39" s="304">
        <v>33</v>
      </c>
      <c r="E39" s="304">
        <f>D39-1</f>
        <v>32</v>
      </c>
      <c r="F39" s="304">
        <f>E39-1</f>
        <v>31</v>
      </c>
      <c r="G39" s="304">
        <f>F39-1</f>
        <v>30</v>
      </c>
      <c r="H39" s="124"/>
      <c r="I39" s="503"/>
      <c r="J39" s="503"/>
      <c r="K39" s="503"/>
      <c r="L39" s="503"/>
      <c r="M39" s="504"/>
      <c r="N39" s="450"/>
      <c r="O39" s="450"/>
    </row>
    <row r="40" s="11" customFormat="1" ht="20.1" customHeight="1" spans="1:18">
      <c r="B40" s="499" t="s">
        <v>728</v>
      </c>
      <c r="C40" s="505" t="s">
        <v>76</v>
      </c>
      <c r="D40" s="505" t="s">
        <v>76</v>
      </c>
      <c r="E40" s="304">
        <v>28</v>
      </c>
      <c r="F40" s="304">
        <f t="shared" ref="F40:G40" si="0">E40-1</f>
        <v>27</v>
      </c>
      <c r="G40" s="304">
        <f t="shared" si="0"/>
        <v>26</v>
      </c>
      <c r="H40" s="124"/>
      <c r="I40" s="503"/>
      <c r="J40" s="503"/>
      <c r="K40" s="503"/>
      <c r="L40" s="503"/>
      <c r="M40" s="504"/>
      <c r="N40" s="450"/>
      <c r="O40" s="450"/>
    </row>
    <row r="41" s="431" customFormat="1" ht="20.1" customHeight="1" spans="1:18">
      <c r="B41" s="506" t="s">
        <v>467</v>
      </c>
      <c r="C41" s="304">
        <v>40</v>
      </c>
      <c r="D41" s="304">
        <v>32</v>
      </c>
      <c r="E41" s="304">
        <f>D41-1</f>
        <v>31</v>
      </c>
      <c r="F41" s="304">
        <f>E41-1</f>
        <v>30</v>
      </c>
      <c r="G41" s="304">
        <f>F41-1</f>
        <v>29</v>
      </c>
      <c r="H41" s="507"/>
      <c r="I41" s="508"/>
      <c r="J41" s="508"/>
      <c r="K41" s="508"/>
      <c r="L41" s="508"/>
      <c r="M41" s="509"/>
      <c r="N41" s="456"/>
      <c r="O41" s="456"/>
    </row>
    <row r="42" s="431" customFormat="1" ht="20.1" customHeight="1" spans="1:18">
      <c r="B42" s="506" t="s">
        <v>729</v>
      </c>
      <c r="C42" s="505" t="s">
        <v>76</v>
      </c>
      <c r="D42" s="505" t="s">
        <v>76</v>
      </c>
      <c r="E42" s="304">
        <v>27</v>
      </c>
      <c r="F42" s="304">
        <f t="shared" ref="F42" si="1">E42-1</f>
        <v>26</v>
      </c>
      <c r="G42" s="304">
        <f t="shared" ref="G42" si="2">F42-1</f>
        <v>25</v>
      </c>
      <c r="H42" s="507"/>
      <c r="I42" s="508"/>
      <c r="J42" s="508"/>
      <c r="K42" s="508"/>
      <c r="L42" s="508"/>
      <c r="M42" s="509"/>
      <c r="N42" s="456"/>
      <c r="O42" s="456"/>
    </row>
    <row r="43" s="11" customFormat="1" ht="20.1" customHeight="1" spans="1:18">
      <c r="B43" s="499" t="s">
        <v>465</v>
      </c>
      <c r="C43" s="304">
        <v>40</v>
      </c>
      <c r="D43" s="304">
        <v>35</v>
      </c>
      <c r="E43" s="304">
        <f>D43-1</f>
        <v>34</v>
      </c>
      <c r="F43" s="304">
        <f t="shared" ref="F43" si="3">E43-1</f>
        <v>33</v>
      </c>
      <c r="G43" s="304">
        <f t="shared" ref="G43" si="4">F43-1</f>
        <v>32</v>
      </c>
      <c r="H43" s="124"/>
      <c r="I43" s="503"/>
      <c r="J43" s="503"/>
      <c r="K43" s="503"/>
      <c r="L43" s="503"/>
      <c r="M43" s="504"/>
      <c r="N43" s="450"/>
      <c r="O43" s="450"/>
    </row>
    <row r="44" s="11" customFormat="1" ht="20.1" customHeight="1" spans="1:18">
      <c r="B44" s="499" t="s">
        <v>730</v>
      </c>
      <c r="C44" s="505" t="s">
        <v>76</v>
      </c>
      <c r="D44" s="505" t="s">
        <v>76</v>
      </c>
      <c r="E44" s="304">
        <v>25</v>
      </c>
      <c r="F44" s="304">
        <f t="shared" ref="F44:G44" si="5">E44-1</f>
        <v>24</v>
      </c>
      <c r="G44" s="304">
        <f t="shared" si="5"/>
        <v>23</v>
      </c>
      <c r="H44" s="124"/>
      <c r="I44" s="503"/>
      <c r="J44" s="503"/>
      <c r="K44" s="503"/>
      <c r="L44" s="503"/>
      <c r="M44" s="504"/>
      <c r="N44" s="450"/>
      <c r="O44" s="450"/>
    </row>
    <row r="45" s="11" customFormat="1" ht="20.1" customHeight="1" spans="1:18">
      <c r="B45" s="499" t="s">
        <v>463</v>
      </c>
      <c r="C45" s="304">
        <v>35</v>
      </c>
      <c r="D45" s="304">
        <v>29</v>
      </c>
      <c r="E45" s="304">
        <f>D45-1</f>
        <v>28</v>
      </c>
      <c r="F45" s="304">
        <f>E45-1</f>
        <v>27</v>
      </c>
      <c r="G45" s="304">
        <f>F45-1</f>
        <v>26</v>
      </c>
      <c r="H45" s="124"/>
      <c r="I45" s="503"/>
      <c r="J45" s="503"/>
      <c r="K45" s="503"/>
      <c r="L45" s="503"/>
      <c r="M45" s="504"/>
      <c r="N45" s="450"/>
      <c r="O45" s="450"/>
    </row>
    <row r="46" s="11" customFormat="1" ht="20.1" customHeight="1" spans="1:18">
      <c r="B46" s="499" t="s">
        <v>731</v>
      </c>
      <c r="C46" s="505" t="s">
        <v>76</v>
      </c>
      <c r="D46" s="505" t="s">
        <v>76</v>
      </c>
      <c r="E46" s="304">
        <v>23</v>
      </c>
      <c r="F46" s="304">
        <f t="shared" ref="F46:F47" si="6">E46-1</f>
        <v>22</v>
      </c>
      <c r="G46" s="304">
        <f t="shared" ref="G46:G47" si="7">F46-1</f>
        <v>21</v>
      </c>
      <c r="H46" s="510"/>
      <c r="I46" s="503"/>
      <c r="J46" s="503"/>
      <c r="K46" s="503"/>
      <c r="L46" s="503"/>
      <c r="M46" s="504"/>
      <c r="N46" s="450"/>
      <c r="O46" s="450"/>
    </row>
    <row r="47" s="11" customFormat="1" ht="20.1" customHeight="1" spans="1:18">
      <c r="B47" s="499" t="s">
        <v>732</v>
      </c>
      <c r="C47" s="304">
        <v>35</v>
      </c>
      <c r="D47" s="304">
        <v>28</v>
      </c>
      <c r="E47" s="304">
        <f>D47-1</f>
        <v>27</v>
      </c>
      <c r="F47" s="304">
        <f t="shared" si="6"/>
        <v>26</v>
      </c>
      <c r="G47" s="304">
        <f t="shared" si="7"/>
        <v>25</v>
      </c>
      <c r="H47" s="510"/>
      <c r="I47" s="503"/>
      <c r="J47" s="503"/>
      <c r="K47" s="503"/>
      <c r="L47" s="503"/>
      <c r="M47" s="504"/>
      <c r="N47" s="450"/>
      <c r="O47" s="450"/>
    </row>
    <row r="48" s="11" customFormat="1" ht="20.1" customHeight="1" spans="1:18">
      <c r="B48" s="499" t="s">
        <v>733</v>
      </c>
      <c r="C48" s="505" t="s">
        <v>76</v>
      </c>
      <c r="D48" s="505" t="s">
        <v>76</v>
      </c>
      <c r="E48" s="304">
        <v>22</v>
      </c>
      <c r="F48" s="304">
        <f t="shared" ref="F48" si="8">E48-1</f>
        <v>21</v>
      </c>
      <c r="G48" s="304">
        <f t="shared" ref="G48" si="9">F48-1</f>
        <v>20</v>
      </c>
      <c r="H48" s="510"/>
      <c r="I48" s="503"/>
      <c r="J48" s="503"/>
      <c r="K48" s="503"/>
      <c r="L48" s="503"/>
      <c r="M48" s="504"/>
      <c r="N48" s="450"/>
      <c r="O48" s="450"/>
    </row>
    <row r="49" s="11" customFormat="1" ht="20.1" customHeight="1" spans="2:25">
      <c r="B49" s="511" t="s">
        <v>734</v>
      </c>
      <c r="C49" s="304">
        <v>80</v>
      </c>
      <c r="D49" s="304">
        <v>70</v>
      </c>
      <c r="E49" s="304">
        <f>D49-1</f>
        <v>69</v>
      </c>
      <c r="F49" s="304">
        <f t="shared" ref="F49:G52" si="10">E49-1</f>
        <v>68</v>
      </c>
      <c r="G49" s="304">
        <f t="shared" ref="G49:G50" si="11">F49-1</f>
        <v>67</v>
      </c>
      <c r="H49" s="124"/>
      <c r="I49" s="503"/>
      <c r="J49" s="503"/>
      <c r="K49" s="503"/>
      <c r="L49" s="503"/>
      <c r="M49" s="504"/>
      <c r="N49" s="450"/>
      <c r="O49" s="450"/>
    </row>
    <row r="50" s="11" customFormat="1" ht="20.1" customHeight="1" spans="2:25">
      <c r="B50" s="511" t="s">
        <v>735</v>
      </c>
      <c r="C50" s="505"/>
      <c r="D50" s="505" t="s">
        <v>76</v>
      </c>
      <c r="E50" s="304">
        <v>66</v>
      </c>
      <c r="F50" s="304">
        <f t="shared" si="10"/>
        <v>65</v>
      </c>
      <c r="G50" s="304">
        <f t="shared" si="11"/>
        <v>64</v>
      </c>
      <c r="H50" s="124"/>
      <c r="I50" s="503"/>
      <c r="J50" s="503"/>
      <c r="K50" s="503"/>
      <c r="L50" s="503"/>
      <c r="M50" s="504"/>
      <c r="N50" s="450"/>
      <c r="O50" s="450"/>
    </row>
    <row r="51" s="11" customFormat="1" ht="20.1" customHeight="1" spans="2:25">
      <c r="B51" s="511" t="s">
        <v>736</v>
      </c>
      <c r="C51" s="505">
        <v>45</v>
      </c>
      <c r="D51" s="512">
        <v>30</v>
      </c>
      <c r="E51" s="512">
        <f>D51-1</f>
        <v>29</v>
      </c>
      <c r="F51" s="512">
        <f t="shared" si="10"/>
        <v>28</v>
      </c>
      <c r="G51" s="512">
        <f t="shared" si="10"/>
        <v>27</v>
      </c>
      <c r="H51" s="124"/>
      <c r="I51" s="503"/>
      <c r="J51" s="503"/>
      <c r="K51" s="503"/>
      <c r="L51" s="503"/>
      <c r="M51" s="504"/>
      <c r="N51" s="494"/>
      <c r="O51" s="494"/>
    </row>
    <row r="52" s="11" customFormat="1" ht="20.1" customHeight="1" spans="2:25">
      <c r="B52" s="511" t="s">
        <v>737</v>
      </c>
      <c r="C52" s="505" t="s">
        <v>76</v>
      </c>
      <c r="D52" s="505" t="s">
        <v>76</v>
      </c>
      <c r="E52" s="512">
        <v>28</v>
      </c>
      <c r="F52" s="512">
        <f t="shared" si="10"/>
        <v>27</v>
      </c>
      <c r="G52" s="512">
        <f t="shared" si="10"/>
        <v>26</v>
      </c>
      <c r="H52" s="124"/>
      <c r="I52" s="503"/>
      <c r="J52" s="503"/>
      <c r="K52" s="503"/>
      <c r="L52" s="503"/>
      <c r="M52" s="504"/>
      <c r="N52" s="494"/>
      <c r="O52" s="494"/>
    </row>
    <row r="53" s="11" customFormat="1" ht="20.1" customHeight="1" spans="2:25">
      <c r="B53" s="506" t="s">
        <v>738</v>
      </c>
      <c r="C53" s="304">
        <v>40</v>
      </c>
      <c r="D53" s="304">
        <v>33</v>
      </c>
      <c r="E53" s="304">
        <f>D53-1</f>
        <v>32</v>
      </c>
      <c r="F53" s="304">
        <f>E53-1</f>
        <v>31</v>
      </c>
      <c r="G53" s="304">
        <f>F53-1</f>
        <v>30</v>
      </c>
      <c r="H53" s="124"/>
      <c r="I53" s="503"/>
      <c r="J53" s="503"/>
      <c r="K53" s="503"/>
      <c r="L53" s="503"/>
      <c r="M53" s="504"/>
      <c r="N53" s="513"/>
      <c r="O53" s="513"/>
    </row>
    <row r="54" s="11" customFormat="1" ht="20.1" customHeight="1" spans="2:25">
      <c r="B54" s="499" t="s">
        <v>739</v>
      </c>
      <c r="C54" s="505" t="s">
        <v>76</v>
      </c>
      <c r="D54" s="505" t="s">
        <v>76</v>
      </c>
      <c r="E54" s="304">
        <v>29</v>
      </c>
      <c r="F54" s="304">
        <f t="shared" ref="F54:F57" si="12">E54-1</f>
        <v>28</v>
      </c>
      <c r="G54" s="304">
        <f t="shared" ref="G54:G57" si="13">F54-1</f>
        <v>27</v>
      </c>
      <c r="H54" s="88"/>
      <c r="I54" s="503"/>
      <c r="J54" s="503"/>
      <c r="K54" s="503"/>
      <c r="L54" s="503"/>
      <c r="M54" s="504"/>
      <c r="N54" s="513"/>
      <c r="O54" s="513"/>
    </row>
    <row r="55" s="11" customFormat="1" ht="20.1" customHeight="1" spans="2:25">
      <c r="B55" s="499" t="s">
        <v>740</v>
      </c>
      <c r="C55" s="304">
        <v>45</v>
      </c>
      <c r="D55" s="304">
        <v>35</v>
      </c>
      <c r="E55" s="304">
        <f>D55-1</f>
        <v>34</v>
      </c>
      <c r="F55" s="304">
        <f t="shared" si="12"/>
        <v>33</v>
      </c>
      <c r="G55" s="304">
        <f t="shared" si="13"/>
        <v>32</v>
      </c>
      <c r="H55" s="88"/>
      <c r="I55" s="503"/>
      <c r="J55" s="503"/>
      <c r="K55" s="503"/>
      <c r="L55" s="503"/>
      <c r="M55" s="504"/>
      <c r="N55" s="513"/>
      <c r="O55" s="513"/>
    </row>
    <row r="56" s="11" customFormat="1" ht="20.1" customHeight="1" spans="2:25">
      <c r="B56" s="499" t="s">
        <v>741</v>
      </c>
      <c r="C56" s="505" t="s">
        <v>76</v>
      </c>
      <c r="D56" s="505" t="s">
        <v>76</v>
      </c>
      <c r="E56" s="304">
        <v>31</v>
      </c>
      <c r="F56" s="304">
        <f t="shared" si="12"/>
        <v>30</v>
      </c>
      <c r="G56" s="304">
        <f t="shared" si="13"/>
        <v>29</v>
      </c>
      <c r="H56" s="88"/>
      <c r="I56" s="503"/>
      <c r="J56" s="503"/>
      <c r="K56" s="503"/>
      <c r="L56" s="503"/>
      <c r="M56" s="504"/>
      <c r="N56" s="513"/>
      <c r="O56" s="513"/>
    </row>
    <row r="57" s="11" customFormat="1" ht="20.1" customHeight="1" spans="2:25">
      <c r="B57" s="499" t="s">
        <v>742</v>
      </c>
      <c r="C57" s="304">
        <v>40</v>
      </c>
      <c r="D57" s="304">
        <v>34</v>
      </c>
      <c r="E57" s="304">
        <f>D57-1</f>
        <v>33</v>
      </c>
      <c r="F57" s="304">
        <f t="shared" si="12"/>
        <v>32</v>
      </c>
      <c r="G57" s="304">
        <f t="shared" si="13"/>
        <v>31</v>
      </c>
      <c r="H57" s="514"/>
      <c r="I57" s="503"/>
      <c r="J57" s="503"/>
      <c r="K57" s="503"/>
      <c r="L57" s="503"/>
      <c r="M57" s="504"/>
      <c r="N57" s="513"/>
      <c r="O57" s="513"/>
    </row>
    <row r="58" s="11" customFormat="1" ht="20.1" customHeight="1" spans="2:25">
      <c r="B58" s="499" t="s">
        <v>743</v>
      </c>
      <c r="C58" s="505" t="s">
        <v>76</v>
      </c>
      <c r="D58" s="505" t="s">
        <v>76</v>
      </c>
      <c r="E58" s="304">
        <v>32</v>
      </c>
      <c r="F58" s="304">
        <f t="shared" ref="F58" si="14">E58-1</f>
        <v>31</v>
      </c>
      <c r="G58" s="304">
        <f t="shared" ref="G58" si="15">F58-1</f>
        <v>30</v>
      </c>
      <c r="H58" s="515"/>
      <c r="I58" s="516"/>
      <c r="J58" s="516"/>
      <c r="K58" s="516"/>
      <c r="L58" s="516"/>
      <c r="M58" s="517"/>
      <c r="N58" s="513"/>
      <c r="O58" s="513"/>
    </row>
    <row r="59" s="11" customFormat="1" ht="15.6" customHeight="1" spans="2:25">
      <c r="B59" s="518"/>
      <c r="C59" s="519"/>
      <c r="D59" s="519"/>
      <c r="E59" s="519"/>
      <c r="F59" s="519"/>
      <c r="G59" s="519"/>
      <c r="H59" s="520"/>
      <c r="I59" s="520"/>
      <c r="J59" s="520"/>
      <c r="K59" s="520"/>
      <c r="L59" s="520"/>
      <c r="M59" s="521"/>
      <c r="N59" s="513"/>
      <c r="O59" s="513"/>
    </row>
    <row r="60" s="11" customFormat="1" ht="15.6" customHeight="1" spans="2:25">
      <c r="B60" s="522" t="s">
        <v>744</v>
      </c>
      <c r="C60" s="523"/>
      <c r="D60" s="523"/>
      <c r="E60" s="523"/>
      <c r="F60" s="523"/>
      <c r="G60" s="523"/>
      <c r="H60" s="523"/>
      <c r="I60" s="523"/>
      <c r="J60" s="523"/>
      <c r="K60" s="523"/>
      <c r="L60" s="523"/>
      <c r="M60" s="524"/>
      <c r="N60" s="525"/>
      <c r="O60" s="525"/>
      <c r="P60" s="525"/>
      <c r="Q60" s="525"/>
      <c r="R60" s="525"/>
      <c r="S60" s="525"/>
      <c r="T60" s="525"/>
      <c r="U60" s="525"/>
      <c r="V60" s="525"/>
      <c r="W60" s="525"/>
      <c r="X60" s="525"/>
      <c r="Y60" s="525"/>
    </row>
    <row r="61" s="11" customFormat="1" ht="18" customHeight="1" spans="2:25">
      <c r="B61" s="526" t="s">
        <v>745</v>
      </c>
      <c r="C61" s="527"/>
      <c r="D61" s="527"/>
      <c r="E61" s="527"/>
      <c r="F61" s="527"/>
      <c r="G61" s="527"/>
      <c r="H61" s="527"/>
      <c r="I61" s="527"/>
      <c r="J61" s="527"/>
      <c r="K61" s="527"/>
      <c r="L61" s="527"/>
      <c r="M61" s="528"/>
      <c r="N61" s="430"/>
      <c r="O61" s="430"/>
    </row>
    <row r="62" s="11" customFormat="1" ht="18" customHeight="1" spans="2:25">
      <c r="B62" s="529"/>
      <c r="C62" s="530" t="s">
        <v>53</v>
      </c>
      <c r="D62" s="530" t="s">
        <v>54</v>
      </c>
      <c r="E62" s="530" t="s">
        <v>55</v>
      </c>
      <c r="F62" s="531" t="s">
        <v>56</v>
      </c>
      <c r="G62" s="532" t="s">
        <v>746</v>
      </c>
      <c r="H62" s="533"/>
      <c r="I62" s="533"/>
      <c r="J62" s="533"/>
      <c r="K62" s="533"/>
      <c r="L62" s="533"/>
      <c r="M62" s="533"/>
      <c r="N62" s="430"/>
      <c r="O62" s="430"/>
    </row>
    <row r="63" s="11" customFormat="1" ht="18" customHeight="1" spans="2:25">
      <c r="B63" s="534" t="s">
        <v>747</v>
      </c>
      <c r="C63" s="535">
        <v>31</v>
      </c>
      <c r="D63" s="535">
        <v>31</v>
      </c>
      <c r="E63" s="535">
        <v>31</v>
      </c>
      <c r="F63" s="535">
        <v>31</v>
      </c>
      <c r="G63" s="535"/>
      <c r="H63" s="536"/>
      <c r="I63" s="536"/>
      <c r="J63" s="536"/>
      <c r="K63" s="536"/>
      <c r="L63" s="536"/>
      <c r="M63" s="536"/>
      <c r="N63" s="537"/>
      <c r="O63" s="537"/>
      <c r="P63" s="537"/>
    </row>
    <row r="64" s="11" customFormat="1" ht="18" customHeight="1" spans="2:25">
      <c r="B64" s="534" t="s">
        <v>748</v>
      </c>
      <c r="C64" s="535">
        <v>22</v>
      </c>
      <c r="D64" s="535">
        <v>22</v>
      </c>
      <c r="E64" s="535">
        <v>22</v>
      </c>
      <c r="F64" s="535">
        <v>22</v>
      </c>
      <c r="G64" s="538"/>
      <c r="H64" s="536"/>
      <c r="I64" s="536"/>
      <c r="J64" s="536"/>
      <c r="K64" s="536"/>
      <c r="L64" s="536"/>
      <c r="M64" s="536"/>
      <c r="N64" s="430"/>
      <c r="O64" s="430"/>
    </row>
    <row r="65" s="11" customFormat="1" ht="18" customHeight="1" spans="2:19">
      <c r="B65" s="534" t="s">
        <v>749</v>
      </c>
      <c r="C65" s="535">
        <v>19</v>
      </c>
      <c r="D65" s="535">
        <v>19</v>
      </c>
      <c r="E65" s="535">
        <v>19</v>
      </c>
      <c r="F65" s="535">
        <v>19</v>
      </c>
      <c r="G65" s="538"/>
      <c r="H65" s="539"/>
      <c r="I65" s="539"/>
      <c r="J65" s="539"/>
      <c r="K65" s="539"/>
      <c r="L65" s="539"/>
      <c r="M65" s="539"/>
      <c r="N65" s="430"/>
      <c r="O65" s="430"/>
    </row>
    <row r="66" s="11" customFormat="1" ht="18" customHeight="1" spans="2:19">
      <c r="B66" s="540" t="s">
        <v>750</v>
      </c>
      <c r="C66" s="527"/>
      <c r="D66" s="527"/>
      <c r="E66" s="527"/>
      <c r="F66" s="527"/>
      <c r="G66" s="527"/>
      <c r="H66" s="527"/>
      <c r="I66" s="527"/>
      <c r="J66" s="527"/>
      <c r="K66" s="527"/>
      <c r="L66" s="527"/>
      <c r="M66" s="528"/>
      <c r="N66" s="430"/>
      <c r="O66" s="430"/>
    </row>
    <row r="67" s="11" customFormat="1" ht="18" customHeight="1" spans="2:19">
      <c r="B67" s="541"/>
      <c r="C67" s="542" t="s">
        <v>53</v>
      </c>
      <c r="D67" s="542" t="s">
        <v>55</v>
      </c>
      <c r="E67" s="543" t="s">
        <v>56</v>
      </c>
      <c r="F67" s="544"/>
      <c r="G67" s="545"/>
      <c r="H67" s="546"/>
      <c r="I67" s="546"/>
      <c r="J67" s="546"/>
      <c r="K67" s="546"/>
      <c r="L67" s="546"/>
      <c r="M67" s="547"/>
      <c r="N67" s="430"/>
      <c r="O67" s="430"/>
    </row>
    <row r="68" s="11" customFormat="1" ht="18" customHeight="1" spans="2:19">
      <c r="B68" s="534" t="s">
        <v>710</v>
      </c>
      <c r="C68" s="548">
        <f>D28</f>
        <v>23</v>
      </c>
      <c r="D68" s="304">
        <f>C68</f>
        <v>23</v>
      </c>
      <c r="E68" s="304">
        <f>C68</f>
        <v>23</v>
      </c>
      <c r="F68" s="549" t="s">
        <v>751</v>
      </c>
      <c r="G68" s="550"/>
      <c r="H68" s="551"/>
      <c r="I68" s="551"/>
      <c r="J68" s="551"/>
      <c r="K68" s="551"/>
      <c r="L68" s="551"/>
      <c r="M68" s="552"/>
      <c r="N68" s="430"/>
      <c r="O68" s="430"/>
    </row>
    <row r="69" s="11" customFormat="1" ht="18" customHeight="1" spans="2:19">
      <c r="B69" s="534" t="s">
        <v>712</v>
      </c>
      <c r="C69" s="548">
        <f t="shared" ref="C69:C72" si="16">D29</f>
        <v>23</v>
      </c>
      <c r="D69" s="304">
        <f t="shared" ref="D69:D72" si="17">C69</f>
        <v>23</v>
      </c>
      <c r="E69" s="304">
        <f t="shared" ref="E69:E72" si="18">C69</f>
        <v>23</v>
      </c>
      <c r="F69" s="549" t="s">
        <v>752</v>
      </c>
      <c r="G69" s="550"/>
      <c r="H69" s="551"/>
      <c r="I69" s="551"/>
      <c r="J69" s="551"/>
      <c r="K69" s="551"/>
      <c r="L69" s="551"/>
      <c r="M69" s="552"/>
      <c r="N69" s="430"/>
      <c r="O69" s="430"/>
    </row>
    <row r="70" s="11" customFormat="1" ht="18" customHeight="1" spans="2:19">
      <c r="B70" s="534" t="s">
        <v>714</v>
      </c>
      <c r="C70" s="548">
        <f t="shared" si="16"/>
        <v>22</v>
      </c>
      <c r="D70" s="304">
        <f t="shared" si="17"/>
        <v>22</v>
      </c>
      <c r="E70" s="304">
        <f t="shared" si="18"/>
        <v>22</v>
      </c>
      <c r="F70" s="553"/>
      <c r="G70" s="550"/>
      <c r="H70" s="551"/>
      <c r="I70" s="551"/>
      <c r="J70" s="551"/>
      <c r="K70" s="551"/>
      <c r="L70" s="551"/>
      <c r="M70" s="552"/>
      <c r="N70" s="430"/>
      <c r="O70" s="430"/>
    </row>
    <row r="71" s="11" customFormat="1" ht="18" customHeight="1" spans="2:19">
      <c r="B71" s="534" t="s">
        <v>715</v>
      </c>
      <c r="C71" s="548">
        <f t="shared" si="16"/>
        <v>20</v>
      </c>
      <c r="D71" s="304">
        <f t="shared" si="17"/>
        <v>20</v>
      </c>
      <c r="E71" s="304">
        <f t="shared" si="18"/>
        <v>20</v>
      </c>
      <c r="F71" s="554"/>
      <c r="G71" s="550"/>
      <c r="H71" s="551"/>
      <c r="I71" s="551"/>
      <c r="J71" s="551"/>
      <c r="K71" s="551"/>
      <c r="L71" s="551"/>
      <c r="M71" s="552"/>
      <c r="N71" s="430"/>
      <c r="O71" s="430"/>
    </row>
    <row r="72" s="11" customFormat="1" ht="18" customHeight="1" spans="2:19">
      <c r="B72" s="534" t="s">
        <v>716</v>
      </c>
      <c r="C72" s="548">
        <f t="shared" si="16"/>
        <v>19</v>
      </c>
      <c r="D72" s="304">
        <f t="shared" si="17"/>
        <v>19</v>
      </c>
      <c r="E72" s="304">
        <f t="shared" si="18"/>
        <v>19</v>
      </c>
      <c r="F72" s="555"/>
      <c r="G72" s="550"/>
      <c r="H72" s="551"/>
      <c r="I72" s="551"/>
      <c r="J72" s="551"/>
      <c r="K72" s="551"/>
      <c r="L72" s="551"/>
      <c r="M72" s="552"/>
      <c r="N72" s="430"/>
      <c r="O72" s="430"/>
    </row>
    <row r="73" s="11" customFormat="1" ht="18" customHeight="1" spans="2:19">
      <c r="B73" s="540" t="s">
        <v>753</v>
      </c>
      <c r="C73" s="527"/>
      <c r="D73" s="527"/>
      <c r="E73" s="527"/>
      <c r="F73" s="527"/>
      <c r="G73" s="556"/>
      <c r="H73" s="556"/>
      <c r="I73" s="556"/>
      <c r="J73" s="556"/>
      <c r="K73" s="556"/>
      <c r="L73" s="556"/>
      <c r="M73" s="557"/>
    </row>
    <row r="74" s="11" customFormat="1" ht="18" customHeight="1" spans="2:19">
      <c r="B74" s="558"/>
      <c r="C74" s="542" t="s">
        <v>53</v>
      </c>
      <c r="D74" s="542" t="s">
        <v>55</v>
      </c>
      <c r="E74" s="543" t="s">
        <v>56</v>
      </c>
      <c r="F74" s="532"/>
      <c r="G74" s="559"/>
      <c r="H74" s="559"/>
      <c r="I74" s="559"/>
      <c r="J74" s="559"/>
      <c r="K74" s="559"/>
      <c r="L74" s="559"/>
      <c r="M74" s="559"/>
    </row>
    <row r="75" s="11" customFormat="1" ht="18" customHeight="1" spans="2:19">
      <c r="B75" s="468" t="s">
        <v>717</v>
      </c>
      <c r="C75" s="304">
        <f>D23</f>
        <v>31</v>
      </c>
      <c r="D75" s="304">
        <f t="shared" ref="D75:E76" si="19">E23</f>
        <v>31</v>
      </c>
      <c r="E75" s="304">
        <f t="shared" si="19"/>
        <v>31</v>
      </c>
      <c r="F75" s="560" t="s">
        <v>754</v>
      </c>
      <c r="G75" s="559"/>
      <c r="H75" s="559"/>
      <c r="I75" s="559"/>
      <c r="J75" s="559"/>
      <c r="K75" s="559"/>
      <c r="L75" s="559"/>
      <c r="M75" s="559"/>
    </row>
    <row r="76" s="11" customFormat="1" ht="18" customHeight="1" spans="2:19">
      <c r="B76" s="468" t="s">
        <v>719</v>
      </c>
      <c r="C76" s="304">
        <f>D24</f>
        <v>29</v>
      </c>
      <c r="D76" s="304">
        <f t="shared" si="19"/>
        <v>29</v>
      </c>
      <c r="E76" s="304">
        <f t="shared" si="19"/>
        <v>29</v>
      </c>
      <c r="F76" s="561"/>
      <c r="G76" s="559"/>
      <c r="H76" s="559"/>
      <c r="I76" s="559"/>
      <c r="J76" s="559"/>
      <c r="K76" s="559"/>
      <c r="L76" s="559"/>
      <c r="M76" s="559"/>
    </row>
    <row r="77" s="11" customFormat="1" ht="18" customHeight="1" spans="2:19">
      <c r="B77" s="468" t="s">
        <v>720</v>
      </c>
      <c r="C77" s="304">
        <f t="shared" ref="C77:E79" si="20">D25</f>
        <v>25</v>
      </c>
      <c r="D77" s="304">
        <f t="shared" si="20"/>
        <v>25</v>
      </c>
      <c r="E77" s="304">
        <f t="shared" si="20"/>
        <v>25</v>
      </c>
      <c r="F77" s="561"/>
      <c r="G77" s="559"/>
      <c r="H77" s="559"/>
      <c r="I77" s="559"/>
      <c r="J77" s="559"/>
      <c r="K77" s="559"/>
      <c r="L77" s="559"/>
      <c r="M77" s="559"/>
    </row>
    <row r="78" s="11" customFormat="1" ht="18" customHeight="1" spans="2:19">
      <c r="B78" s="468" t="s">
        <v>721</v>
      </c>
      <c r="C78" s="304">
        <f t="shared" si="20"/>
        <v>22</v>
      </c>
      <c r="D78" s="304">
        <f t="shared" si="20"/>
        <v>22</v>
      </c>
      <c r="E78" s="304">
        <f t="shared" si="20"/>
        <v>22</v>
      </c>
      <c r="F78" s="562"/>
      <c r="G78" s="559"/>
      <c r="H78" s="559"/>
      <c r="I78" s="559"/>
      <c r="J78" s="559"/>
      <c r="K78" s="559"/>
      <c r="L78" s="559"/>
      <c r="M78" s="559"/>
    </row>
    <row r="79" s="11" customFormat="1" ht="18" customHeight="1" spans="2:19">
      <c r="B79" s="468" t="s">
        <v>722</v>
      </c>
      <c r="C79" s="304">
        <f t="shared" si="20"/>
        <v>19</v>
      </c>
      <c r="D79" s="304">
        <f t="shared" si="20"/>
        <v>19</v>
      </c>
      <c r="E79" s="304">
        <f t="shared" si="20"/>
        <v>19</v>
      </c>
      <c r="F79" s="563"/>
      <c r="G79" s="559"/>
      <c r="H79" s="559"/>
      <c r="I79" s="559"/>
      <c r="J79" s="559"/>
      <c r="K79" s="559"/>
      <c r="L79" s="559"/>
      <c r="M79" s="559"/>
    </row>
    <row r="80" s="11" customFormat="1" spans="2:19">
      <c r="B80" s="564"/>
      <c r="G80" s="513"/>
      <c r="H80" s="565"/>
      <c r="I80" s="565"/>
      <c r="J80" s="565"/>
      <c r="P80" s="430"/>
      <c r="Q80" s="430"/>
      <c r="R80" s="430"/>
      <c r="S80" s="430"/>
    </row>
    <row r="81" s="11" customFormat="1" spans="2:19">
      <c r="B81" s="522" t="s">
        <v>755</v>
      </c>
      <c r="C81" s="523"/>
      <c r="D81" s="523"/>
      <c r="E81" s="523"/>
      <c r="F81" s="523"/>
      <c r="G81" s="523"/>
      <c r="H81" s="523"/>
      <c r="I81" s="523"/>
      <c r="J81" s="523"/>
      <c r="K81" s="523"/>
      <c r="L81" s="523"/>
      <c r="M81" s="524"/>
      <c r="P81" s="430"/>
      <c r="Q81" s="430"/>
      <c r="R81" s="430"/>
      <c r="S81" s="430"/>
    </row>
    <row r="82" s="11" customFormat="1" spans="2:19">
      <c r="B82" s="499" t="s">
        <v>756</v>
      </c>
      <c r="C82" s="566"/>
      <c r="D82" s="566"/>
      <c r="E82" s="566"/>
      <c r="F82" s="566"/>
      <c r="G82" s="566"/>
      <c r="H82" s="566"/>
      <c r="I82" s="566"/>
      <c r="J82" s="566"/>
      <c r="K82" s="566"/>
      <c r="L82" s="566"/>
      <c r="M82" s="567"/>
      <c r="P82" s="430"/>
      <c r="Q82" s="430"/>
      <c r="R82" s="430"/>
      <c r="S82" s="430"/>
    </row>
    <row r="83" s="11" customFormat="1" spans="2:19">
      <c r="B83" s="568" t="s">
        <v>757</v>
      </c>
      <c r="C83" s="569"/>
      <c r="D83" s="569"/>
      <c r="E83" s="569"/>
      <c r="F83" s="569"/>
      <c r="G83" s="569"/>
      <c r="H83" s="569"/>
      <c r="I83" s="569"/>
      <c r="J83" s="569"/>
      <c r="K83" s="569"/>
      <c r="L83" s="569"/>
      <c r="M83" s="570"/>
      <c r="P83" s="430"/>
      <c r="Q83" s="571"/>
      <c r="R83" s="571"/>
      <c r="S83" s="571"/>
    </row>
    <row r="84" s="11" customFormat="1" ht="18" customHeight="1" spans="2:19">
      <c r="B84" s="462" t="s">
        <v>758</v>
      </c>
      <c r="C84" s="299" t="s">
        <v>53</v>
      </c>
      <c r="D84" s="299" t="s">
        <v>55</v>
      </c>
      <c r="E84" s="299" t="s">
        <v>56</v>
      </c>
      <c r="F84" s="572"/>
      <c r="G84" s="573"/>
      <c r="H84" s="573"/>
      <c r="I84" s="573"/>
      <c r="J84" s="573"/>
      <c r="K84" s="573"/>
      <c r="L84" s="573"/>
      <c r="M84" s="574"/>
      <c r="P84" s="430"/>
      <c r="Q84" s="571"/>
      <c r="R84" s="571"/>
      <c r="S84" s="571"/>
    </row>
    <row r="85" s="11" customFormat="1" ht="18" customHeight="1" spans="2:19">
      <c r="B85" s="462" t="s">
        <v>759</v>
      </c>
      <c r="C85" s="71">
        <v>39</v>
      </c>
      <c r="D85" s="71">
        <v>39</v>
      </c>
      <c r="E85" s="71">
        <v>39</v>
      </c>
      <c r="F85" s="575"/>
      <c r="G85" s="576"/>
      <c r="H85" s="576"/>
      <c r="I85" s="576"/>
      <c r="J85" s="576"/>
      <c r="K85" s="576"/>
      <c r="L85" s="576"/>
      <c r="M85" s="577"/>
      <c r="P85" s="430"/>
      <c r="Q85" s="571"/>
      <c r="R85" s="571"/>
      <c r="S85" s="571"/>
    </row>
    <row r="86" s="11" customFormat="1" ht="18" customHeight="1" spans="2:19">
      <c r="B86" s="462" t="s">
        <v>760</v>
      </c>
      <c r="C86" s="240">
        <f>C85+2</f>
        <v>41</v>
      </c>
      <c r="D86" s="240">
        <f t="shared" ref="D86:E86" si="21">D85+2</f>
        <v>41</v>
      </c>
      <c r="E86" s="240">
        <f t="shared" si="21"/>
        <v>41</v>
      </c>
      <c r="F86" s="575"/>
      <c r="G86" s="576"/>
      <c r="H86" s="576"/>
      <c r="I86" s="576"/>
      <c r="J86" s="576"/>
      <c r="K86" s="576"/>
      <c r="L86" s="576"/>
      <c r="M86" s="577"/>
      <c r="P86" s="430"/>
      <c r="Q86" s="571"/>
      <c r="R86" s="571"/>
      <c r="S86" s="571"/>
    </row>
    <row r="87" s="11" customFormat="1" ht="18" customHeight="1" spans="2:19">
      <c r="B87" s="462" t="s">
        <v>761</v>
      </c>
      <c r="C87" s="240">
        <f>C85+4</f>
        <v>43</v>
      </c>
      <c r="D87" s="240">
        <f t="shared" ref="D87:E87" si="22">D85+4</f>
        <v>43</v>
      </c>
      <c r="E87" s="240">
        <f t="shared" si="22"/>
        <v>43</v>
      </c>
      <c r="F87" s="575"/>
      <c r="G87" s="576"/>
      <c r="H87" s="576"/>
      <c r="I87" s="576"/>
      <c r="J87" s="576"/>
      <c r="K87" s="576"/>
      <c r="L87" s="576"/>
      <c r="M87" s="577"/>
      <c r="N87" s="578"/>
      <c r="P87" s="571"/>
      <c r="Q87" s="571"/>
    </row>
    <row r="88" s="11" customFormat="1" ht="18" customHeight="1" spans="2:19">
      <c r="B88" s="579"/>
      <c r="C88" s="580"/>
      <c r="D88" s="580"/>
      <c r="E88" s="580"/>
      <c r="F88" s="580"/>
      <c r="G88" s="578"/>
      <c r="H88" s="578"/>
      <c r="I88" s="578"/>
      <c r="J88" s="578"/>
      <c r="K88" s="578"/>
      <c r="L88" s="578"/>
      <c r="M88" s="578"/>
      <c r="P88" s="571"/>
      <c r="Q88" s="571"/>
    </row>
    <row r="89" s="11" customFormat="1" ht="18" customHeight="1" spans="2:19">
      <c r="B89" s="581" t="s">
        <v>762</v>
      </c>
      <c r="C89" s="580"/>
      <c r="D89" s="580"/>
      <c r="E89" s="580"/>
      <c r="F89" s="582" t="s">
        <v>763</v>
      </c>
      <c r="G89" s="583"/>
      <c r="H89" s="584"/>
      <c r="I89" s="578"/>
      <c r="J89" s="578"/>
      <c r="K89" s="578"/>
      <c r="L89" s="578"/>
      <c r="M89" s="585" t="s">
        <v>764</v>
      </c>
      <c r="N89" s="580"/>
      <c r="O89" s="580"/>
      <c r="P89" s="571"/>
      <c r="Q89" s="571"/>
    </row>
    <row r="90" s="11" customFormat="1" ht="18" customHeight="1" spans="2:19">
      <c r="B90" s="586" t="s">
        <v>473</v>
      </c>
      <c r="C90" s="587" t="s">
        <v>765</v>
      </c>
      <c r="D90" s="587" t="s">
        <v>470</v>
      </c>
      <c r="E90" s="580"/>
      <c r="F90" s="587" t="s">
        <v>766</v>
      </c>
      <c r="G90" s="587" t="s">
        <v>767</v>
      </c>
      <c r="H90" s="587" t="s">
        <v>768</v>
      </c>
      <c r="I90" s="578"/>
      <c r="J90" s="578"/>
      <c r="K90" s="578"/>
      <c r="L90" s="578"/>
      <c r="M90" s="588" t="s">
        <v>769</v>
      </c>
      <c r="N90" s="589" t="s">
        <v>770</v>
      </c>
      <c r="O90" s="589" t="s">
        <v>771</v>
      </c>
      <c r="P90" s="571"/>
      <c r="Q90" s="571"/>
    </row>
    <row r="91" s="11" customFormat="1" ht="18" customHeight="1" spans="2:19">
      <c r="B91" s="590" t="s">
        <v>772</v>
      </c>
      <c r="C91" s="587" t="s">
        <v>773</v>
      </c>
      <c r="D91" s="587" t="s">
        <v>774</v>
      </c>
      <c r="E91" s="580"/>
      <c r="F91" s="587" t="s">
        <v>775</v>
      </c>
      <c r="G91" s="587" t="s">
        <v>776</v>
      </c>
      <c r="H91" s="587" t="s">
        <v>777</v>
      </c>
      <c r="I91" s="578"/>
      <c r="J91" s="578"/>
      <c r="K91" s="578"/>
      <c r="L91" s="578"/>
      <c r="M91" s="589" t="s">
        <v>740</v>
      </c>
      <c r="N91" s="589" t="s">
        <v>732</v>
      </c>
      <c r="O91" s="589" t="s">
        <v>778</v>
      </c>
      <c r="P91" s="571"/>
      <c r="Q91" s="571"/>
    </row>
    <row r="92" s="11" customFormat="1" ht="18" customHeight="1" spans="2:19">
      <c r="B92" s="590" t="s">
        <v>779</v>
      </c>
      <c r="C92" s="587" t="s">
        <v>780</v>
      </c>
      <c r="D92" s="587" t="s">
        <v>781</v>
      </c>
      <c r="E92" s="580"/>
      <c r="F92" s="587" t="s">
        <v>782</v>
      </c>
      <c r="G92" s="587" t="s">
        <v>783</v>
      </c>
      <c r="H92" s="587" t="s">
        <v>784</v>
      </c>
      <c r="I92" s="578"/>
      <c r="J92" s="578"/>
      <c r="K92" s="578"/>
      <c r="L92" s="578"/>
      <c r="M92" s="589" t="s">
        <v>785</v>
      </c>
      <c r="N92" s="589" t="s">
        <v>786</v>
      </c>
      <c r="O92" s="589" t="s">
        <v>787</v>
      </c>
      <c r="P92" s="571"/>
      <c r="Q92" s="571"/>
    </row>
    <row r="93" s="11" customFormat="1" ht="18" customHeight="1" spans="2:19">
      <c r="B93" s="590" t="s">
        <v>788</v>
      </c>
      <c r="C93" s="587" t="s">
        <v>789</v>
      </c>
      <c r="D93" s="587" t="s">
        <v>790</v>
      </c>
      <c r="E93" s="580"/>
      <c r="F93" s="587" t="s">
        <v>791</v>
      </c>
      <c r="G93" s="587" t="s">
        <v>507</v>
      </c>
      <c r="H93" s="587" t="s">
        <v>792</v>
      </c>
      <c r="I93" s="578"/>
      <c r="J93" s="578"/>
      <c r="K93" s="578"/>
      <c r="L93" s="578"/>
      <c r="M93" s="589" t="s">
        <v>793</v>
      </c>
      <c r="N93" s="589" t="s">
        <v>794</v>
      </c>
      <c r="O93" s="589" t="s">
        <v>795</v>
      </c>
      <c r="P93" s="571"/>
      <c r="Q93" s="571"/>
    </row>
    <row r="94" s="11" customFormat="1" ht="18" customHeight="1" spans="2:19">
      <c r="B94" s="590" t="s">
        <v>796</v>
      </c>
      <c r="C94" s="587" t="s">
        <v>797</v>
      </c>
      <c r="D94" s="587" t="s">
        <v>798</v>
      </c>
      <c r="E94" s="580"/>
      <c r="F94" s="587" t="s">
        <v>799</v>
      </c>
      <c r="G94" s="587" t="s">
        <v>800</v>
      </c>
      <c r="H94" s="587"/>
      <c r="I94" s="578"/>
      <c r="J94" s="578"/>
      <c r="K94" s="578"/>
      <c r="L94" s="578"/>
      <c r="M94" s="589" t="s">
        <v>801</v>
      </c>
      <c r="N94" s="589" t="s">
        <v>802</v>
      </c>
      <c r="O94" s="589"/>
      <c r="P94" s="571"/>
      <c r="Q94" s="571"/>
    </row>
    <row r="95" s="11" customFormat="1" ht="18" customHeight="1" spans="2:19">
      <c r="B95" s="590" t="s">
        <v>803</v>
      </c>
      <c r="C95" s="587" t="s">
        <v>463</v>
      </c>
      <c r="D95" s="587" t="s">
        <v>804</v>
      </c>
      <c r="E95" s="580"/>
      <c r="F95" s="587" t="s">
        <v>805</v>
      </c>
      <c r="G95" s="587" t="s">
        <v>742</v>
      </c>
      <c r="H95" s="587" t="s">
        <v>806</v>
      </c>
      <c r="I95" s="578"/>
      <c r="J95" s="578"/>
      <c r="K95" s="578"/>
      <c r="L95" s="578"/>
      <c r="M95" s="589" t="s">
        <v>807</v>
      </c>
      <c r="N95" s="589" t="s">
        <v>808</v>
      </c>
      <c r="O95" s="589"/>
      <c r="P95" s="571"/>
      <c r="Q95" s="571"/>
    </row>
    <row r="96" s="11" customFormat="1" ht="18" customHeight="1" spans="2:19">
      <c r="B96" s="590" t="s">
        <v>809</v>
      </c>
      <c r="C96" s="587" t="s">
        <v>810</v>
      </c>
      <c r="D96" s="587" t="s">
        <v>811</v>
      </c>
      <c r="E96" s="580"/>
      <c r="F96" s="587" t="s">
        <v>812</v>
      </c>
      <c r="G96" s="587" t="s">
        <v>813</v>
      </c>
      <c r="H96" s="587" t="s">
        <v>814</v>
      </c>
      <c r="I96" s="578"/>
      <c r="J96" s="578"/>
      <c r="K96" s="578"/>
      <c r="L96" s="578"/>
      <c r="M96" s="589" t="s">
        <v>815</v>
      </c>
      <c r="N96" s="589" t="s">
        <v>816</v>
      </c>
      <c r="O96" s="589"/>
      <c r="P96" s="571"/>
      <c r="Q96" s="571"/>
    </row>
    <row r="97" s="11" customFormat="1" ht="18" customHeight="1" spans="2:17">
      <c r="B97" s="590" t="s">
        <v>465</v>
      </c>
      <c r="C97" s="587" t="s">
        <v>817</v>
      </c>
      <c r="D97" s="587" t="s">
        <v>818</v>
      </c>
      <c r="E97" s="580"/>
      <c r="F97" s="587" t="s">
        <v>819</v>
      </c>
      <c r="G97" s="587" t="s">
        <v>820</v>
      </c>
      <c r="H97" s="587" t="s">
        <v>821</v>
      </c>
      <c r="I97" s="578"/>
      <c r="J97" s="578"/>
      <c r="K97" s="578"/>
      <c r="L97" s="578"/>
      <c r="M97" s="589" t="s">
        <v>822</v>
      </c>
      <c r="N97" s="589" t="s">
        <v>823</v>
      </c>
      <c r="O97" s="589"/>
      <c r="P97" s="571"/>
      <c r="Q97" s="571"/>
    </row>
    <row r="98" s="11" customFormat="1" ht="18" customHeight="1" spans="2:17">
      <c r="B98" s="590" t="s">
        <v>824</v>
      </c>
      <c r="C98" s="587" t="s">
        <v>825</v>
      </c>
      <c r="D98" s="587" t="s">
        <v>826</v>
      </c>
      <c r="E98" s="580"/>
      <c r="F98" s="587" t="s">
        <v>738</v>
      </c>
      <c r="G98" s="587" t="s">
        <v>827</v>
      </c>
      <c r="H98" s="587" t="s">
        <v>828</v>
      </c>
      <c r="I98" s="578"/>
      <c r="J98" s="578"/>
      <c r="K98" s="578"/>
      <c r="L98" s="578"/>
      <c r="M98" s="578"/>
      <c r="P98" s="571"/>
      <c r="Q98" s="571"/>
    </row>
    <row r="99" s="11" customFormat="1" ht="18" customHeight="1" spans="2:17">
      <c r="B99" s="590" t="s">
        <v>472</v>
      </c>
      <c r="C99" s="587" t="s">
        <v>829</v>
      </c>
      <c r="D99" s="587" t="s">
        <v>830</v>
      </c>
      <c r="E99" s="580"/>
      <c r="F99" s="587" t="s">
        <v>831</v>
      </c>
      <c r="G99" s="587" t="s">
        <v>832</v>
      </c>
      <c r="H99" s="587"/>
      <c r="I99" s="578"/>
      <c r="J99" s="578"/>
      <c r="K99" s="578"/>
      <c r="L99" s="578"/>
      <c r="M99" s="578"/>
      <c r="P99" s="571"/>
      <c r="Q99" s="571"/>
    </row>
    <row r="100" s="11" customFormat="1" ht="18" customHeight="1" spans="2:17">
      <c r="B100" s="590" t="s">
        <v>833</v>
      </c>
      <c r="C100" s="587" t="s">
        <v>834</v>
      </c>
      <c r="D100" s="587" t="s">
        <v>835</v>
      </c>
      <c r="E100" s="580"/>
      <c r="F100" s="587" t="s">
        <v>836</v>
      </c>
      <c r="G100" s="587" t="s">
        <v>837</v>
      </c>
      <c r="H100" s="587"/>
      <c r="I100" s="578"/>
      <c r="J100" s="578"/>
      <c r="K100" s="578"/>
      <c r="L100" s="578"/>
      <c r="M100" s="578"/>
      <c r="P100" s="571"/>
      <c r="Q100" s="571"/>
    </row>
    <row r="101" s="11" customFormat="1" ht="18" customHeight="1" spans="2:17">
      <c r="B101" s="590" t="s">
        <v>838</v>
      </c>
      <c r="C101" s="587" t="s">
        <v>839</v>
      </c>
      <c r="D101" s="587" t="s">
        <v>840</v>
      </c>
      <c r="E101" s="580"/>
      <c r="F101" s="587"/>
      <c r="G101" s="587"/>
      <c r="H101" s="587"/>
      <c r="I101" s="578"/>
      <c r="J101" s="578"/>
      <c r="K101" s="578"/>
      <c r="L101" s="578"/>
      <c r="M101" s="578"/>
      <c r="P101" s="571"/>
      <c r="Q101" s="571"/>
    </row>
    <row r="102" s="11" customFormat="1" ht="18" customHeight="1" spans="2:17">
      <c r="B102" s="590" t="s">
        <v>841</v>
      </c>
      <c r="C102" s="587" t="s">
        <v>842</v>
      </c>
      <c r="D102" s="587"/>
      <c r="E102" s="580"/>
      <c r="F102" s="587"/>
      <c r="G102" s="587"/>
      <c r="H102" s="587"/>
      <c r="I102" s="578"/>
      <c r="J102" s="578"/>
      <c r="K102" s="578"/>
      <c r="L102" s="578"/>
      <c r="M102" s="578"/>
      <c r="P102" s="571"/>
      <c r="Q102" s="571"/>
    </row>
    <row r="103" s="11" customFormat="1" ht="18" customHeight="1" spans="2:17">
      <c r="B103" s="590" t="s">
        <v>467</v>
      </c>
      <c r="C103" s="587" t="s">
        <v>468</v>
      </c>
      <c r="D103" s="587"/>
      <c r="E103" s="580"/>
      <c r="F103" s="580"/>
      <c r="G103" s="578"/>
      <c r="H103" s="578"/>
      <c r="I103" s="578"/>
      <c r="J103" s="578"/>
      <c r="K103" s="578"/>
      <c r="L103" s="578"/>
      <c r="M103" s="578"/>
      <c r="P103" s="571"/>
      <c r="Q103" s="571"/>
    </row>
    <row r="104" s="11" customFormat="1" ht="18" customHeight="1" spans="2:17">
      <c r="B104" s="564"/>
      <c r="G104" s="513"/>
      <c r="H104" s="591"/>
      <c r="I104" s="591"/>
      <c r="J104" s="591"/>
    </row>
    <row r="105" s="11" customFormat="1" ht="18" customHeight="1" spans="2:17">
      <c r="B105" s="522" t="s">
        <v>843</v>
      </c>
      <c r="C105" s="523"/>
      <c r="D105" s="523"/>
      <c r="E105" s="523"/>
      <c r="F105" s="523"/>
      <c r="G105" s="523"/>
      <c r="H105" s="523"/>
      <c r="I105" s="523"/>
      <c r="J105" s="523"/>
      <c r="K105" s="523"/>
      <c r="L105" s="523"/>
      <c r="M105" s="524"/>
    </row>
    <row r="106" s="11" customFormat="1" ht="18" customHeight="1" spans="2:17">
      <c r="B106" s="499" t="s">
        <v>844</v>
      </c>
      <c r="C106" s="566"/>
      <c r="D106" s="566"/>
      <c r="E106" s="566"/>
      <c r="F106" s="566"/>
      <c r="G106" s="566"/>
      <c r="H106" s="566"/>
      <c r="I106" s="566"/>
      <c r="J106" s="566"/>
      <c r="K106" s="566"/>
      <c r="L106" s="566"/>
      <c r="M106" s="567"/>
    </row>
    <row r="107" s="11" customFormat="1" ht="18" customHeight="1" spans="2:17">
      <c r="B107" s="540" t="s">
        <v>845</v>
      </c>
      <c r="C107" s="527"/>
      <c r="D107" s="527"/>
      <c r="E107" s="527"/>
      <c r="F107" s="527"/>
      <c r="G107" s="556"/>
      <c r="H107" s="556"/>
      <c r="I107" s="556"/>
      <c r="J107" s="556"/>
      <c r="K107" s="556"/>
      <c r="L107" s="556"/>
      <c r="M107" s="557"/>
      <c r="N107" s="450"/>
      <c r="O107" s="430"/>
      <c r="P107" s="430"/>
      <c r="Q107" s="430"/>
    </row>
    <row r="108" s="11" customFormat="1" ht="18" customHeight="1" spans="2:17">
      <c r="B108" s="592"/>
      <c r="C108" s="66" t="s">
        <v>53</v>
      </c>
      <c r="D108" s="66" t="s">
        <v>54</v>
      </c>
      <c r="E108" s="66" t="s">
        <v>55</v>
      </c>
      <c r="F108" s="66" t="s">
        <v>56</v>
      </c>
      <c r="G108" s="593"/>
      <c r="H108" s="594"/>
      <c r="I108" s="594"/>
      <c r="J108" s="594"/>
      <c r="K108" s="594"/>
      <c r="L108" s="594"/>
      <c r="M108" s="595"/>
      <c r="N108" s="450"/>
      <c r="O108" s="430"/>
      <c r="P108" s="430"/>
      <c r="Q108" s="430"/>
    </row>
    <row r="109" s="11" customFormat="1" ht="18" customHeight="1" spans="2:17">
      <c r="B109" s="534" t="s">
        <v>846</v>
      </c>
      <c r="C109" s="200">
        <v>31</v>
      </c>
      <c r="D109" s="200">
        <v>31</v>
      </c>
      <c r="E109" s="200">
        <v>31</v>
      </c>
      <c r="F109" s="200">
        <v>31</v>
      </c>
      <c r="G109" s="596"/>
      <c r="H109" s="593"/>
      <c r="I109" s="593"/>
      <c r="J109" s="593"/>
      <c r="K109" s="593"/>
      <c r="L109" s="593"/>
      <c r="M109" s="595"/>
      <c r="N109" s="450"/>
      <c r="O109" s="430"/>
      <c r="P109" s="430"/>
      <c r="Q109" s="430"/>
    </row>
    <row r="110" s="11" customFormat="1" ht="18" customHeight="1" spans="2:17">
      <c r="B110" s="534" t="s">
        <v>847</v>
      </c>
      <c r="C110" s="200">
        <v>27</v>
      </c>
      <c r="D110" s="200">
        <v>27</v>
      </c>
      <c r="E110" s="200">
        <v>27</v>
      </c>
      <c r="F110" s="200">
        <v>27</v>
      </c>
      <c r="G110" s="596"/>
      <c r="H110" s="593"/>
      <c r="I110" s="593"/>
      <c r="J110" s="593"/>
      <c r="K110" s="593"/>
      <c r="L110" s="593"/>
      <c r="M110" s="595"/>
      <c r="N110" s="450"/>
      <c r="O110" s="430"/>
      <c r="P110" s="430"/>
      <c r="Q110" s="430"/>
    </row>
    <row r="111" s="11" customFormat="1" ht="18" customHeight="1" spans="2:17">
      <c r="B111" s="534" t="s">
        <v>848</v>
      </c>
      <c r="C111" s="200">
        <v>25</v>
      </c>
      <c r="D111" s="200">
        <v>25</v>
      </c>
      <c r="E111" s="200">
        <v>25</v>
      </c>
      <c r="F111" s="200">
        <v>25</v>
      </c>
      <c r="G111" s="596"/>
      <c r="H111" s="593"/>
      <c r="I111" s="593"/>
      <c r="J111" s="593"/>
      <c r="K111" s="593"/>
      <c r="L111" s="593"/>
      <c r="M111" s="595"/>
      <c r="N111" s="450"/>
      <c r="O111" s="430"/>
      <c r="P111" s="430"/>
      <c r="Q111" s="430"/>
    </row>
    <row r="112" s="11" customFormat="1" ht="18" customHeight="1" spans="2:17">
      <c r="B112" s="534" t="s">
        <v>849</v>
      </c>
      <c r="C112" s="200">
        <v>24</v>
      </c>
      <c r="D112" s="200">
        <v>24</v>
      </c>
      <c r="E112" s="200">
        <v>24</v>
      </c>
      <c r="F112" s="200">
        <v>24</v>
      </c>
      <c r="G112" s="596"/>
      <c r="H112" s="593"/>
      <c r="I112" s="593"/>
      <c r="J112" s="593"/>
      <c r="K112" s="593"/>
      <c r="L112" s="593"/>
      <c r="M112" s="595"/>
      <c r="N112" s="450"/>
      <c r="O112" s="430"/>
      <c r="P112" s="430"/>
      <c r="Q112" s="430"/>
    </row>
    <row r="113" s="11" customFormat="1" ht="18" customHeight="1" spans="2:19">
      <c r="B113" s="597" t="s">
        <v>850</v>
      </c>
      <c r="C113" s="598"/>
      <c r="D113" s="585"/>
      <c r="E113" s="585"/>
      <c r="F113" s="585"/>
      <c r="G113" s="599"/>
      <c r="H113" s="599"/>
      <c r="I113" s="599"/>
      <c r="J113" s="599"/>
      <c r="K113" s="599"/>
      <c r="L113" s="600"/>
      <c r="M113" s="601"/>
      <c r="O113" s="450"/>
      <c r="P113" s="450"/>
      <c r="Q113" s="430"/>
      <c r="R113" s="430"/>
    </row>
    <row r="114" s="11" customFormat="1" ht="18" customHeight="1" spans="2:19">
      <c r="B114" s="541"/>
      <c r="C114" s="66" t="s">
        <v>53</v>
      </c>
      <c r="D114" s="66" t="s">
        <v>55</v>
      </c>
      <c r="E114" s="66" t="s">
        <v>56</v>
      </c>
      <c r="F114" s="602"/>
      <c r="G114" s="603"/>
      <c r="H114" s="603"/>
      <c r="I114" s="603"/>
      <c r="J114" s="603"/>
      <c r="K114" s="603"/>
      <c r="L114" s="603"/>
      <c r="M114" s="604"/>
      <c r="O114" s="450"/>
      <c r="P114" s="450"/>
      <c r="Q114" s="430"/>
    </row>
    <row r="115" s="11" customFormat="1" ht="18" customHeight="1" spans="2:19">
      <c r="B115" s="468" t="s">
        <v>710</v>
      </c>
      <c r="C115" s="66">
        <f>D28</f>
        <v>23</v>
      </c>
      <c r="D115" s="66">
        <f t="shared" ref="D115:E115" si="23">E28</f>
        <v>23</v>
      </c>
      <c r="E115" s="66">
        <f t="shared" si="23"/>
        <v>23</v>
      </c>
      <c r="F115" s="602"/>
      <c r="G115" s="605"/>
      <c r="H115" s="605"/>
      <c r="I115" s="605"/>
      <c r="J115" s="605"/>
      <c r="K115" s="605"/>
      <c r="L115" s="605"/>
      <c r="M115" s="606"/>
      <c r="O115" s="450"/>
      <c r="P115" s="450"/>
      <c r="Q115" s="430"/>
    </row>
    <row r="116" s="11" customFormat="1" ht="18" customHeight="1" spans="2:19">
      <c r="B116" s="468" t="s">
        <v>712</v>
      </c>
      <c r="C116" s="66">
        <f t="shared" ref="C116:E119" si="24">D29</f>
        <v>23</v>
      </c>
      <c r="D116" s="66">
        <f t="shared" si="24"/>
        <v>23</v>
      </c>
      <c r="E116" s="66">
        <f t="shared" si="24"/>
        <v>23</v>
      </c>
      <c r="F116" s="602"/>
      <c r="G116" s="605"/>
      <c r="H116" s="605"/>
      <c r="I116" s="605"/>
      <c r="J116" s="605"/>
      <c r="K116" s="605"/>
      <c r="L116" s="605"/>
      <c r="M116" s="606"/>
      <c r="O116" s="450"/>
      <c r="P116" s="450"/>
      <c r="Q116" s="430"/>
    </row>
    <row r="117" s="11" customFormat="1" ht="18" customHeight="1" spans="2:19">
      <c r="B117" s="468" t="s">
        <v>714</v>
      </c>
      <c r="C117" s="66">
        <f t="shared" si="24"/>
        <v>22</v>
      </c>
      <c r="D117" s="66">
        <f t="shared" si="24"/>
        <v>22</v>
      </c>
      <c r="E117" s="66">
        <f t="shared" si="24"/>
        <v>22</v>
      </c>
      <c r="F117" s="560" t="s">
        <v>851</v>
      </c>
      <c r="G117" s="605"/>
      <c r="H117" s="605"/>
      <c r="I117" s="605"/>
      <c r="J117" s="605"/>
      <c r="K117" s="605"/>
      <c r="L117" s="605"/>
      <c r="M117" s="606"/>
      <c r="O117" s="450"/>
      <c r="P117" s="450"/>
      <c r="Q117" s="430"/>
    </row>
    <row r="118" s="11" customFormat="1" ht="18" customHeight="1" spans="2:19">
      <c r="B118" s="468" t="s">
        <v>715</v>
      </c>
      <c r="C118" s="66">
        <f t="shared" si="24"/>
        <v>20</v>
      </c>
      <c r="D118" s="66">
        <f t="shared" si="24"/>
        <v>20</v>
      </c>
      <c r="E118" s="66">
        <f t="shared" si="24"/>
        <v>20</v>
      </c>
      <c r="F118" s="561"/>
      <c r="G118" s="605"/>
      <c r="H118" s="605"/>
      <c r="I118" s="605"/>
      <c r="J118" s="605"/>
      <c r="K118" s="605"/>
      <c r="L118" s="605"/>
      <c r="M118" s="606"/>
      <c r="O118" s="450"/>
      <c r="P118" s="450"/>
      <c r="Q118" s="430"/>
    </row>
    <row r="119" s="11" customFormat="1" ht="18" customHeight="1" spans="2:19">
      <c r="B119" s="468" t="s">
        <v>716</v>
      </c>
      <c r="C119" s="66">
        <f t="shared" si="24"/>
        <v>19</v>
      </c>
      <c r="D119" s="66">
        <f t="shared" si="24"/>
        <v>19</v>
      </c>
      <c r="E119" s="66">
        <f t="shared" si="24"/>
        <v>19</v>
      </c>
      <c r="F119" s="562"/>
      <c r="G119" s="605"/>
      <c r="H119" s="605"/>
      <c r="I119" s="605"/>
      <c r="J119" s="605"/>
      <c r="K119" s="605"/>
      <c r="L119" s="605"/>
      <c r="M119" s="606"/>
      <c r="O119" s="450"/>
      <c r="P119" s="450"/>
      <c r="Q119" s="430"/>
    </row>
    <row r="120" s="11" customFormat="1" ht="18" customHeight="1" spans="2:19">
      <c r="B120" s="597" t="s">
        <v>852</v>
      </c>
      <c r="C120" s="607"/>
      <c r="D120" s="608"/>
      <c r="E120" s="608"/>
      <c r="F120" s="608"/>
      <c r="G120" s="599"/>
      <c r="H120" s="599"/>
      <c r="I120" s="599"/>
      <c r="J120" s="599"/>
      <c r="K120" s="599"/>
      <c r="L120" s="599"/>
      <c r="M120" s="601"/>
      <c r="O120" s="450"/>
      <c r="P120" s="450"/>
      <c r="Q120" s="430"/>
    </row>
    <row r="121" s="11" customFormat="1" ht="18" customHeight="1" spans="2:19">
      <c r="B121" s="541"/>
      <c r="C121" s="66" t="s">
        <v>53</v>
      </c>
      <c r="D121" s="66" t="s">
        <v>55</v>
      </c>
      <c r="E121" s="66" t="s">
        <v>56</v>
      </c>
      <c r="F121" s="609"/>
      <c r="G121" s="610"/>
      <c r="H121" s="610"/>
      <c r="I121" s="610"/>
      <c r="J121" s="610"/>
      <c r="K121" s="610"/>
      <c r="L121" s="610"/>
      <c r="M121" s="611"/>
      <c r="O121" s="450"/>
      <c r="P121" s="450"/>
      <c r="Q121" s="430"/>
    </row>
    <row r="122" s="11" customFormat="1" ht="20.1" customHeight="1" spans="2:19">
      <c r="B122" s="468" t="s">
        <v>717</v>
      </c>
      <c r="C122" s="612">
        <f>D23</f>
        <v>31</v>
      </c>
      <c r="D122" s="612">
        <f t="shared" ref="D122:E122" si="25">E23</f>
        <v>31</v>
      </c>
      <c r="E122" s="612">
        <f t="shared" si="25"/>
        <v>31</v>
      </c>
      <c r="F122" s="330" t="s">
        <v>851</v>
      </c>
      <c r="G122" s="613"/>
      <c r="H122" s="613"/>
      <c r="I122" s="613"/>
      <c r="J122" s="613"/>
      <c r="K122" s="613"/>
      <c r="L122" s="613"/>
      <c r="M122" s="614"/>
      <c r="O122" s="450"/>
      <c r="P122" s="450"/>
      <c r="Q122" s="430"/>
    </row>
    <row r="123" s="11" customFormat="1" ht="20.1" customHeight="1" spans="2:19">
      <c r="B123" s="468" t="s">
        <v>720</v>
      </c>
      <c r="C123" s="612">
        <f t="shared" ref="C123:E123" si="26">D25</f>
        <v>25</v>
      </c>
      <c r="D123" s="612">
        <f t="shared" si="26"/>
        <v>25</v>
      </c>
      <c r="E123" s="612">
        <f t="shared" si="26"/>
        <v>25</v>
      </c>
      <c r="F123" s="330"/>
      <c r="G123" s="613"/>
      <c r="H123" s="613"/>
      <c r="I123" s="613"/>
      <c r="J123" s="613"/>
      <c r="K123" s="613"/>
      <c r="L123" s="613"/>
      <c r="M123" s="614"/>
      <c r="O123" s="450"/>
      <c r="P123" s="450"/>
      <c r="Q123" s="430"/>
    </row>
    <row r="124" s="11" customFormat="1" ht="20.1" customHeight="1" spans="2:19">
      <c r="B124" s="468" t="s">
        <v>721</v>
      </c>
      <c r="C124" s="612">
        <f t="shared" ref="C124:E124" si="27">D26</f>
        <v>22</v>
      </c>
      <c r="D124" s="612">
        <f t="shared" si="27"/>
        <v>22</v>
      </c>
      <c r="E124" s="612">
        <f t="shared" si="27"/>
        <v>22</v>
      </c>
      <c r="F124" s="330"/>
      <c r="G124" s="613"/>
      <c r="H124" s="613"/>
      <c r="I124" s="613"/>
      <c r="J124" s="613"/>
      <c r="K124" s="613"/>
      <c r="L124" s="613"/>
      <c r="M124" s="614"/>
      <c r="O124" s="450"/>
      <c r="P124" s="450"/>
      <c r="Q124" s="430"/>
    </row>
    <row r="125" s="11" customFormat="1" ht="20.1" customHeight="1" spans="2:19">
      <c r="B125" s="468" t="s">
        <v>722</v>
      </c>
      <c r="C125" s="612">
        <f t="shared" ref="C125:E125" si="28">D27</f>
        <v>19</v>
      </c>
      <c r="D125" s="612">
        <f t="shared" si="28"/>
        <v>19</v>
      </c>
      <c r="E125" s="612">
        <f t="shared" si="28"/>
        <v>19</v>
      </c>
      <c r="F125" s="330"/>
      <c r="G125" s="613"/>
      <c r="H125" s="613"/>
      <c r="I125" s="613"/>
      <c r="J125" s="613"/>
      <c r="K125" s="613"/>
      <c r="L125" s="613"/>
      <c r="M125" s="614"/>
      <c r="O125" s="450"/>
      <c r="P125" s="450"/>
      <c r="Q125" s="430"/>
    </row>
    <row r="126" ht="15" customHeight="1" spans="2:19">
      <c r="B126" s="615" t="s">
        <v>853</v>
      </c>
      <c r="C126" s="616" t="s">
        <v>854</v>
      </c>
      <c r="D126" s="616" t="s">
        <v>855</v>
      </c>
      <c r="E126" s="616" t="s">
        <v>856</v>
      </c>
      <c r="F126" s="616" t="s">
        <v>857</v>
      </c>
      <c r="G126" s="616" t="s">
        <v>853</v>
      </c>
      <c r="H126" s="616" t="s">
        <v>855</v>
      </c>
      <c r="I126" s="616" t="s">
        <v>856</v>
      </c>
      <c r="J126" s="616" t="s">
        <v>857</v>
      </c>
      <c r="K126" s="616" t="s">
        <v>857</v>
      </c>
      <c r="L126" s="616" t="s">
        <v>856</v>
      </c>
      <c r="M126" s="616" t="s">
        <v>857</v>
      </c>
      <c r="P126" s="29"/>
      <c r="Q126" s="29"/>
      <c r="R126" s="29"/>
      <c r="S126" s="29"/>
    </row>
    <row r="127" ht="15" customHeight="1" spans="2:19">
      <c r="B127" s="615" t="s">
        <v>473</v>
      </c>
      <c r="C127" s="616">
        <v>950</v>
      </c>
      <c r="D127" s="617">
        <v>2</v>
      </c>
      <c r="E127" s="616" t="s">
        <v>465</v>
      </c>
      <c r="F127" s="616" t="s">
        <v>858</v>
      </c>
      <c r="G127" s="616" t="s">
        <v>859</v>
      </c>
      <c r="H127" s="617">
        <v>2</v>
      </c>
      <c r="I127" s="616" t="s">
        <v>468</v>
      </c>
      <c r="J127" s="616" t="s">
        <v>858</v>
      </c>
      <c r="K127" s="616" t="s">
        <v>858</v>
      </c>
      <c r="L127" s="616" t="s">
        <v>468</v>
      </c>
      <c r="M127" s="616" t="s">
        <v>858</v>
      </c>
      <c r="P127" s="29"/>
      <c r="Q127" s="29"/>
      <c r="R127" s="29"/>
      <c r="S127" s="29"/>
    </row>
    <row r="128" ht="15" customHeight="1" spans="2:19">
      <c r="B128" s="615" t="s">
        <v>805</v>
      </c>
      <c r="C128" s="618" t="s">
        <v>860</v>
      </c>
      <c r="D128" s="617">
        <v>2.5</v>
      </c>
      <c r="E128" s="616" t="s">
        <v>465</v>
      </c>
      <c r="F128" s="616" t="s">
        <v>858</v>
      </c>
      <c r="G128" s="616" t="s">
        <v>819</v>
      </c>
      <c r="H128" s="617">
        <v>3.5</v>
      </c>
      <c r="I128" s="616" t="s">
        <v>468</v>
      </c>
      <c r="J128" s="616" t="s">
        <v>858</v>
      </c>
      <c r="K128" s="616" t="s">
        <v>858</v>
      </c>
      <c r="L128" s="616" t="s">
        <v>468</v>
      </c>
      <c r="M128" s="616" t="s">
        <v>858</v>
      </c>
      <c r="P128" s="29"/>
      <c r="Q128" s="29"/>
      <c r="R128" s="29"/>
      <c r="S128" s="29"/>
    </row>
    <row r="129" ht="15" customHeight="1" spans="2:19">
      <c r="B129" s="615" t="s">
        <v>803</v>
      </c>
      <c r="C129" s="618" t="s">
        <v>860</v>
      </c>
      <c r="D129" s="617">
        <v>2</v>
      </c>
      <c r="E129" s="616" t="s">
        <v>465</v>
      </c>
      <c r="F129" s="616" t="s">
        <v>858</v>
      </c>
      <c r="G129" s="616" t="s">
        <v>738</v>
      </c>
      <c r="H129" s="617">
        <v>2.5</v>
      </c>
      <c r="I129" s="616" t="s">
        <v>468</v>
      </c>
      <c r="J129" s="616" t="s">
        <v>858</v>
      </c>
      <c r="K129" s="616" t="s">
        <v>858</v>
      </c>
      <c r="L129" s="616" t="s">
        <v>468</v>
      </c>
      <c r="M129" s="616" t="s">
        <v>858</v>
      </c>
      <c r="P129" s="29"/>
      <c r="Q129" s="29"/>
      <c r="R129" s="29"/>
      <c r="S129" s="29"/>
    </row>
    <row r="130" ht="15" customHeight="1" spans="2:19">
      <c r="B130" s="615" t="s">
        <v>467</v>
      </c>
      <c r="C130" s="618">
        <v>1050</v>
      </c>
      <c r="D130" s="617">
        <v>3</v>
      </c>
      <c r="E130" s="616" t="s">
        <v>465</v>
      </c>
      <c r="F130" s="616" t="s">
        <v>858</v>
      </c>
      <c r="G130" s="616" t="s">
        <v>465</v>
      </c>
      <c r="H130" s="617">
        <v>2</v>
      </c>
      <c r="I130" s="616" t="s">
        <v>468</v>
      </c>
      <c r="J130" s="616" t="s">
        <v>858</v>
      </c>
      <c r="K130" s="616" t="s">
        <v>858</v>
      </c>
      <c r="L130" s="616" t="s">
        <v>468</v>
      </c>
      <c r="M130" s="616" t="s">
        <v>858</v>
      </c>
      <c r="P130" s="29"/>
      <c r="Q130" s="29"/>
      <c r="R130" s="29"/>
      <c r="S130" s="29"/>
    </row>
    <row r="131" ht="15" customHeight="1" spans="2:19">
      <c r="B131" s="615" t="s">
        <v>810</v>
      </c>
      <c r="C131" s="618" t="s">
        <v>860</v>
      </c>
      <c r="D131" s="617">
        <v>1.5</v>
      </c>
      <c r="E131" s="616" t="s">
        <v>465</v>
      </c>
      <c r="F131" s="616" t="s">
        <v>858</v>
      </c>
      <c r="G131" s="616" t="s">
        <v>824</v>
      </c>
      <c r="H131" s="617">
        <v>2</v>
      </c>
      <c r="I131" s="616" t="s">
        <v>468</v>
      </c>
      <c r="J131" s="616" t="s">
        <v>858</v>
      </c>
      <c r="K131" s="616" t="s">
        <v>858</v>
      </c>
      <c r="L131" s="616" t="s">
        <v>468</v>
      </c>
      <c r="M131" s="616" t="s">
        <v>858</v>
      </c>
      <c r="P131" s="29"/>
      <c r="Q131" s="29"/>
      <c r="R131" s="29"/>
      <c r="S131" s="29"/>
    </row>
    <row r="132" ht="15" customHeight="1" spans="2:19">
      <c r="B132" s="615" t="s">
        <v>834</v>
      </c>
      <c r="C132" s="618" t="s">
        <v>860</v>
      </c>
      <c r="D132" s="617">
        <v>1.5</v>
      </c>
      <c r="E132" s="616" t="s">
        <v>465</v>
      </c>
      <c r="F132" s="616" t="s">
        <v>858</v>
      </c>
      <c r="G132" s="616" t="s">
        <v>836</v>
      </c>
      <c r="H132" s="617">
        <v>2</v>
      </c>
      <c r="I132" s="616" t="s">
        <v>468</v>
      </c>
      <c r="J132" s="616" t="s">
        <v>858</v>
      </c>
      <c r="K132" s="616" t="s">
        <v>858</v>
      </c>
      <c r="L132" s="616" t="s">
        <v>468</v>
      </c>
      <c r="M132" s="616" t="s">
        <v>858</v>
      </c>
      <c r="P132" s="29"/>
      <c r="Q132" s="29"/>
      <c r="R132" s="29"/>
      <c r="S132" s="29"/>
    </row>
    <row r="133" ht="15" customHeight="1" spans="2:19">
      <c r="B133" s="615" t="s">
        <v>820</v>
      </c>
      <c r="C133" s="618"/>
      <c r="D133" s="617">
        <v>1.5</v>
      </c>
      <c r="E133" s="616" t="s">
        <v>465</v>
      </c>
      <c r="F133" s="616" t="s">
        <v>858</v>
      </c>
      <c r="G133" s="616" t="s">
        <v>833</v>
      </c>
      <c r="H133" s="617">
        <v>2</v>
      </c>
      <c r="I133" s="616" t="s">
        <v>468</v>
      </c>
      <c r="J133" s="616" t="s">
        <v>858</v>
      </c>
      <c r="K133" s="616" t="s">
        <v>858</v>
      </c>
      <c r="L133" s="616" t="s">
        <v>468</v>
      </c>
      <c r="M133" s="616" t="s">
        <v>858</v>
      </c>
      <c r="P133" s="29"/>
      <c r="Q133" s="29"/>
      <c r="R133" s="29"/>
      <c r="S133" s="29"/>
    </row>
    <row r="134" ht="15" customHeight="1" spans="2:19">
      <c r="B134" s="615" t="s">
        <v>832</v>
      </c>
      <c r="C134" s="618" t="s">
        <v>860</v>
      </c>
      <c r="D134" s="617">
        <v>3.5</v>
      </c>
      <c r="E134" s="616" t="s">
        <v>465</v>
      </c>
      <c r="F134" s="616" t="s">
        <v>858</v>
      </c>
      <c r="G134" s="616" t="s">
        <v>838</v>
      </c>
      <c r="H134" s="617">
        <v>1.5</v>
      </c>
      <c r="I134" s="616" t="s">
        <v>468</v>
      </c>
      <c r="J134" s="616" t="s">
        <v>858</v>
      </c>
      <c r="K134" s="616" t="s">
        <v>858</v>
      </c>
      <c r="L134" s="616" t="s">
        <v>468</v>
      </c>
      <c r="M134" s="616" t="s">
        <v>858</v>
      </c>
      <c r="P134" s="29"/>
      <c r="Q134" s="29"/>
      <c r="R134" s="29"/>
      <c r="S134" s="29"/>
    </row>
    <row r="135" ht="15" customHeight="1" spans="2:19">
      <c r="B135" s="615" t="s">
        <v>839</v>
      </c>
      <c r="C135" s="618" t="s">
        <v>860</v>
      </c>
      <c r="D135" s="617">
        <v>2.5</v>
      </c>
      <c r="E135" s="616" t="s">
        <v>465</v>
      </c>
      <c r="F135" s="616" t="s">
        <v>858</v>
      </c>
      <c r="G135" s="616" t="s">
        <v>841</v>
      </c>
      <c r="H135" s="617">
        <v>2</v>
      </c>
      <c r="I135" s="616" t="s">
        <v>468</v>
      </c>
      <c r="J135" s="616" t="s">
        <v>858</v>
      </c>
      <c r="K135" s="616" t="s">
        <v>858</v>
      </c>
      <c r="L135" s="616" t="s">
        <v>468</v>
      </c>
      <c r="M135" s="616" t="s">
        <v>858</v>
      </c>
      <c r="P135" s="29"/>
      <c r="Q135" s="29"/>
      <c r="R135" s="29"/>
      <c r="S135" s="29"/>
    </row>
    <row r="136" ht="15" customHeight="1" spans="2:19">
      <c r="B136" s="615" t="s">
        <v>837</v>
      </c>
      <c r="C136" s="618" t="s">
        <v>860</v>
      </c>
      <c r="D136" s="617">
        <v>3.5</v>
      </c>
      <c r="E136" s="616" t="s">
        <v>465</v>
      </c>
      <c r="F136" s="616" t="s">
        <v>858</v>
      </c>
      <c r="G136" s="616" t="s">
        <v>467</v>
      </c>
      <c r="H136" s="617">
        <v>1</v>
      </c>
      <c r="I136" s="616" t="s">
        <v>468</v>
      </c>
      <c r="J136" s="616" t="s">
        <v>858</v>
      </c>
      <c r="K136" s="616" t="s">
        <v>858</v>
      </c>
      <c r="L136" s="616" t="s">
        <v>468</v>
      </c>
      <c r="M136" s="616" t="s">
        <v>858</v>
      </c>
      <c r="P136" s="29"/>
      <c r="Q136" s="29"/>
      <c r="R136" s="29"/>
      <c r="S136" s="29"/>
    </row>
    <row r="137" ht="15" customHeight="1" spans="2:19">
      <c r="B137" s="615" t="s">
        <v>774</v>
      </c>
      <c r="C137" s="618" t="s">
        <v>860</v>
      </c>
      <c r="D137" s="617">
        <v>1.5</v>
      </c>
      <c r="E137" s="616" t="s">
        <v>465</v>
      </c>
      <c r="F137" s="616" t="s">
        <v>858</v>
      </c>
      <c r="G137" s="616" t="s">
        <v>783</v>
      </c>
      <c r="H137" s="617">
        <v>4</v>
      </c>
      <c r="I137" s="616" t="s">
        <v>468</v>
      </c>
      <c r="J137" s="616" t="s">
        <v>858</v>
      </c>
      <c r="K137" s="616" t="s">
        <v>858</v>
      </c>
      <c r="L137" s="616" t="s">
        <v>468</v>
      </c>
      <c r="M137" s="616" t="s">
        <v>858</v>
      </c>
      <c r="P137" s="29"/>
      <c r="Q137" s="29"/>
      <c r="R137" s="29"/>
      <c r="S137" s="29"/>
    </row>
    <row r="138" ht="15" customHeight="1" spans="2:19">
      <c r="B138" s="615" t="s">
        <v>790</v>
      </c>
      <c r="C138" s="618" t="s">
        <v>860</v>
      </c>
      <c r="D138" s="617">
        <v>1.5</v>
      </c>
      <c r="E138" s="616" t="s">
        <v>465</v>
      </c>
      <c r="F138" s="616" t="s">
        <v>858</v>
      </c>
      <c r="G138" s="616" t="s">
        <v>773</v>
      </c>
      <c r="H138" s="617">
        <v>2</v>
      </c>
      <c r="I138" s="616" t="s">
        <v>468</v>
      </c>
      <c r="J138" s="616" t="s">
        <v>858</v>
      </c>
      <c r="K138" s="616" t="s">
        <v>858</v>
      </c>
      <c r="L138" s="616" t="s">
        <v>468</v>
      </c>
      <c r="M138" s="616" t="s">
        <v>858</v>
      </c>
      <c r="P138" s="29"/>
      <c r="Q138" s="29"/>
      <c r="R138" s="29"/>
      <c r="S138" s="29"/>
    </row>
    <row r="139" ht="15" customHeight="1" spans="2:19">
      <c r="B139" s="619" t="s">
        <v>861</v>
      </c>
      <c r="C139" s="618">
        <v>330</v>
      </c>
      <c r="D139" s="620">
        <v>9.5</v>
      </c>
      <c r="E139" s="616" t="s">
        <v>465</v>
      </c>
      <c r="F139" s="618" t="s">
        <v>862</v>
      </c>
      <c r="G139" s="616" t="s">
        <v>780</v>
      </c>
      <c r="H139" s="617">
        <v>2</v>
      </c>
      <c r="I139" s="616" t="s">
        <v>468</v>
      </c>
      <c r="J139" s="616" t="s">
        <v>858</v>
      </c>
      <c r="K139" s="616" t="s">
        <v>858</v>
      </c>
      <c r="L139" s="616" t="s">
        <v>468</v>
      </c>
      <c r="M139" s="616" t="s">
        <v>858</v>
      </c>
      <c r="P139" s="29"/>
      <c r="Q139" s="29"/>
      <c r="R139" s="29"/>
      <c r="S139" s="29"/>
    </row>
    <row r="140" ht="15" customHeight="1" spans="2:19">
      <c r="B140" s="615" t="s">
        <v>863</v>
      </c>
      <c r="C140" s="618" t="s">
        <v>860</v>
      </c>
      <c r="D140" s="617">
        <v>1.5</v>
      </c>
      <c r="E140" s="616" t="s">
        <v>465</v>
      </c>
      <c r="F140" s="616" t="s">
        <v>858</v>
      </c>
      <c r="G140" s="621" t="s">
        <v>864</v>
      </c>
      <c r="H140" s="620">
        <v>6</v>
      </c>
      <c r="I140" s="616" t="s">
        <v>468</v>
      </c>
      <c r="J140" s="618" t="s">
        <v>862</v>
      </c>
      <c r="K140" s="618" t="s">
        <v>862</v>
      </c>
      <c r="L140" s="616" t="s">
        <v>468</v>
      </c>
      <c r="M140" s="618" t="s">
        <v>862</v>
      </c>
      <c r="P140" s="29"/>
      <c r="Q140" s="29"/>
      <c r="R140" s="29"/>
      <c r="S140" s="29"/>
    </row>
    <row r="141" ht="15" customHeight="1" spans="2:19">
      <c r="B141" s="615" t="s">
        <v>826</v>
      </c>
      <c r="C141" s="618" t="s">
        <v>860</v>
      </c>
      <c r="D141" s="617">
        <v>2</v>
      </c>
      <c r="E141" s="616" t="s">
        <v>465</v>
      </c>
      <c r="F141" s="616" t="s">
        <v>858</v>
      </c>
      <c r="G141" s="616" t="s">
        <v>665</v>
      </c>
      <c r="H141" s="617">
        <v>25</v>
      </c>
      <c r="I141" s="616" t="s">
        <v>468</v>
      </c>
      <c r="J141" s="622" t="s">
        <v>862</v>
      </c>
      <c r="K141" s="622" t="s">
        <v>862</v>
      </c>
      <c r="L141" s="616" t="s">
        <v>468</v>
      </c>
      <c r="M141" s="622" t="s">
        <v>862</v>
      </c>
      <c r="P141" s="29"/>
      <c r="Q141" s="29"/>
      <c r="R141" s="29"/>
      <c r="S141" s="29"/>
    </row>
    <row r="142" ht="15" customHeight="1" spans="2:19">
      <c r="B142" s="615" t="s">
        <v>830</v>
      </c>
      <c r="C142" s="618" t="s">
        <v>860</v>
      </c>
      <c r="D142" s="617">
        <v>2.5</v>
      </c>
      <c r="E142" s="616" t="s">
        <v>465</v>
      </c>
      <c r="F142" s="616" t="s">
        <v>858</v>
      </c>
      <c r="G142" s="616" t="s">
        <v>789</v>
      </c>
      <c r="H142" s="617">
        <v>3</v>
      </c>
      <c r="I142" s="616" t="s">
        <v>468</v>
      </c>
      <c r="J142" s="616" t="s">
        <v>858</v>
      </c>
      <c r="K142" s="616" t="s">
        <v>858</v>
      </c>
      <c r="L142" s="616" t="s">
        <v>468</v>
      </c>
      <c r="M142" s="616" t="s">
        <v>858</v>
      </c>
      <c r="P142" s="29"/>
    </row>
    <row r="143" ht="15" customHeight="1" spans="2:19">
      <c r="B143" s="623"/>
      <c r="C143" s="624"/>
      <c r="D143" s="624"/>
      <c r="E143" s="624"/>
      <c r="F143" s="625"/>
      <c r="G143" s="616" t="s">
        <v>825</v>
      </c>
      <c r="H143" s="626">
        <v>2</v>
      </c>
      <c r="I143" s="627" t="s">
        <v>468</v>
      </c>
      <c r="J143" s="616" t="s">
        <v>858</v>
      </c>
      <c r="K143" s="616" t="s">
        <v>858</v>
      </c>
      <c r="L143" s="627" t="s">
        <v>468</v>
      </c>
      <c r="M143" s="616" t="s">
        <v>858</v>
      </c>
      <c r="P143" s="29"/>
    </row>
    <row r="144" ht="15" customHeight="1" spans="2:19">
      <c r="B144" s="615" t="s">
        <v>853</v>
      </c>
      <c r="C144" s="616" t="s">
        <v>854</v>
      </c>
      <c r="D144" s="616" t="s">
        <v>855</v>
      </c>
      <c r="E144" s="616" t="s">
        <v>856</v>
      </c>
      <c r="F144" s="625"/>
      <c r="G144" s="616" t="s">
        <v>834</v>
      </c>
      <c r="H144" s="617">
        <v>3.5</v>
      </c>
      <c r="I144" s="616" t="s">
        <v>468</v>
      </c>
      <c r="J144" s="616" t="s">
        <v>858</v>
      </c>
      <c r="K144" s="616" t="s">
        <v>858</v>
      </c>
      <c r="L144" s="616" t="s">
        <v>468</v>
      </c>
      <c r="M144" s="616" t="s">
        <v>858</v>
      </c>
    </row>
    <row r="145" ht="15" customHeight="1" spans="2:13">
      <c r="B145" s="615" t="s">
        <v>463</v>
      </c>
      <c r="C145" s="616" t="s">
        <v>860</v>
      </c>
      <c r="D145" s="617">
        <v>0</v>
      </c>
      <c r="E145" s="616" t="s">
        <v>732</v>
      </c>
      <c r="F145" s="625"/>
      <c r="G145" s="616" t="s">
        <v>820</v>
      </c>
      <c r="H145" s="617">
        <v>2</v>
      </c>
      <c r="I145" s="616" t="s">
        <v>468</v>
      </c>
      <c r="J145" s="616" t="s">
        <v>858</v>
      </c>
      <c r="K145" s="616" t="s">
        <v>858</v>
      </c>
      <c r="L145" s="616" t="s">
        <v>468</v>
      </c>
      <c r="M145" s="616" t="s">
        <v>858</v>
      </c>
    </row>
    <row r="146" ht="15" customHeight="1" spans="2:13">
      <c r="B146" s="615" t="s">
        <v>813</v>
      </c>
      <c r="C146" s="618" t="s">
        <v>860</v>
      </c>
      <c r="D146" s="617">
        <v>0.5</v>
      </c>
      <c r="E146" s="616" t="s">
        <v>732</v>
      </c>
      <c r="F146" s="625"/>
      <c r="G146" s="616" t="s">
        <v>781</v>
      </c>
      <c r="H146" s="617">
        <v>1.5</v>
      </c>
      <c r="I146" s="616" t="s">
        <v>468</v>
      </c>
      <c r="J146" s="616" t="s">
        <v>858</v>
      </c>
      <c r="K146" s="616" t="s">
        <v>858</v>
      </c>
      <c r="L146" s="616" t="s">
        <v>468</v>
      </c>
      <c r="M146" s="616" t="s">
        <v>858</v>
      </c>
    </row>
    <row r="147" ht="15" customHeight="1" spans="2:13">
      <c r="B147" s="615" t="s">
        <v>782</v>
      </c>
      <c r="C147" s="618" t="s">
        <v>860</v>
      </c>
      <c r="D147" s="617">
        <v>1</v>
      </c>
      <c r="E147" s="616" t="s">
        <v>732</v>
      </c>
      <c r="F147" s="625"/>
      <c r="G147" s="616" t="s">
        <v>798</v>
      </c>
      <c r="H147" s="617">
        <v>2</v>
      </c>
      <c r="I147" s="616" t="s">
        <v>468</v>
      </c>
      <c r="J147" s="616" t="s">
        <v>858</v>
      </c>
      <c r="K147" s="616" t="s">
        <v>858</v>
      </c>
      <c r="L147" s="616" t="s">
        <v>468</v>
      </c>
      <c r="M147" s="616" t="s">
        <v>858</v>
      </c>
    </row>
    <row r="148" ht="15" customHeight="1" spans="2:13">
      <c r="B148" s="615" t="s">
        <v>807</v>
      </c>
      <c r="C148" s="618" t="s">
        <v>860</v>
      </c>
      <c r="D148" s="617">
        <v>2</v>
      </c>
      <c r="E148" s="616" t="s">
        <v>732</v>
      </c>
      <c r="F148" s="625"/>
      <c r="G148" s="616" t="s">
        <v>818</v>
      </c>
      <c r="H148" s="617">
        <v>1.5</v>
      </c>
      <c r="I148" s="616" t="s">
        <v>468</v>
      </c>
      <c r="J148" s="616" t="s">
        <v>858</v>
      </c>
      <c r="K148" s="616" t="s">
        <v>858</v>
      </c>
      <c r="L148" s="616" t="s">
        <v>468</v>
      </c>
      <c r="M148" s="616" t="s">
        <v>858</v>
      </c>
    </row>
    <row r="149" ht="15" customHeight="1" spans="2:13">
      <c r="B149" s="615" t="s">
        <v>767</v>
      </c>
      <c r="C149" s="618" t="s">
        <v>860</v>
      </c>
      <c r="D149" s="617">
        <v>1.5</v>
      </c>
      <c r="E149" s="616" t="s">
        <v>732</v>
      </c>
      <c r="F149" s="625"/>
      <c r="G149" s="616" t="s">
        <v>792</v>
      </c>
      <c r="H149" s="617">
        <v>3</v>
      </c>
      <c r="I149" s="616" t="s">
        <v>468</v>
      </c>
      <c r="J149" s="616" t="s">
        <v>858</v>
      </c>
      <c r="K149" s="616" t="s">
        <v>858</v>
      </c>
      <c r="L149" s="616" t="s">
        <v>468</v>
      </c>
      <c r="M149" s="616" t="s">
        <v>858</v>
      </c>
    </row>
    <row r="150" ht="15" customHeight="1" spans="2:13">
      <c r="B150" s="615" t="s">
        <v>823</v>
      </c>
      <c r="C150" s="618" t="s">
        <v>860</v>
      </c>
      <c r="D150" s="617">
        <v>2</v>
      </c>
      <c r="E150" s="616" t="s">
        <v>732</v>
      </c>
      <c r="F150" s="628"/>
      <c r="G150" s="616" t="s">
        <v>865</v>
      </c>
      <c r="H150" s="617">
        <v>2</v>
      </c>
      <c r="I150" s="616" t="s">
        <v>468</v>
      </c>
      <c r="J150" s="616" t="s">
        <v>858</v>
      </c>
      <c r="K150" s="616" t="s">
        <v>858</v>
      </c>
      <c r="L150" s="616" t="s">
        <v>468</v>
      </c>
      <c r="M150" s="616" t="s">
        <v>858</v>
      </c>
    </row>
    <row r="151" ht="15" customHeight="1" spans="2:13">
      <c r="B151" s="629"/>
      <c r="C151" s="630"/>
      <c r="D151" s="630"/>
      <c r="E151" s="630"/>
      <c r="F151" s="628"/>
      <c r="G151" s="616" t="s">
        <v>835</v>
      </c>
      <c r="H151" s="617">
        <v>1.5</v>
      </c>
      <c r="I151" s="616" t="s">
        <v>468</v>
      </c>
      <c r="J151" s="616" t="s">
        <v>858</v>
      </c>
      <c r="K151" s="616" t="s">
        <v>858</v>
      </c>
      <c r="L151" s="616" t="s">
        <v>468</v>
      </c>
      <c r="M151" s="616" t="s">
        <v>858</v>
      </c>
    </row>
    <row r="152" ht="15" customHeight="1" spans="2:13">
      <c r="B152" s="629"/>
      <c r="C152" s="630"/>
      <c r="D152" s="630"/>
      <c r="E152" s="630"/>
      <c r="F152" s="628"/>
      <c r="G152" s="616" t="s">
        <v>821</v>
      </c>
      <c r="H152" s="617">
        <v>3.5</v>
      </c>
      <c r="I152" s="616" t="s">
        <v>468</v>
      </c>
      <c r="J152" s="616" t="s">
        <v>858</v>
      </c>
      <c r="K152" s="616" t="s">
        <v>858</v>
      </c>
      <c r="L152" s="616" t="s">
        <v>468</v>
      </c>
      <c r="M152" s="616" t="s">
        <v>858</v>
      </c>
    </row>
    <row r="153" ht="15" customHeight="1" spans="2:13">
      <c r="B153" s="615" t="s">
        <v>853</v>
      </c>
      <c r="C153" s="616" t="s">
        <v>854</v>
      </c>
      <c r="D153" s="616" t="s">
        <v>855</v>
      </c>
      <c r="E153" s="616" t="s">
        <v>856</v>
      </c>
      <c r="F153" s="616" t="s">
        <v>857</v>
      </c>
      <c r="G153" s="631"/>
      <c r="H153" s="632"/>
      <c r="I153" s="632"/>
      <c r="J153" s="632"/>
      <c r="K153" s="632"/>
      <c r="L153" s="632"/>
      <c r="M153" s="633"/>
    </row>
    <row r="154" ht="15" customHeight="1" spans="2:13">
      <c r="B154" s="615" t="s">
        <v>866</v>
      </c>
      <c r="C154" s="618">
        <v>1000</v>
      </c>
      <c r="D154" s="617">
        <v>1</v>
      </c>
      <c r="E154" s="616" t="s">
        <v>470</v>
      </c>
      <c r="F154" s="616" t="s">
        <v>858</v>
      </c>
      <c r="G154" s="631"/>
      <c r="H154" s="632"/>
      <c r="I154" s="632"/>
      <c r="J154" s="632"/>
      <c r="K154" s="632"/>
      <c r="L154" s="632"/>
      <c r="M154" s="633"/>
    </row>
    <row r="155" ht="15" customHeight="1" spans="2:13">
      <c r="B155" s="634" t="s">
        <v>801</v>
      </c>
      <c r="C155" s="618" t="s">
        <v>860</v>
      </c>
      <c r="D155" s="626">
        <v>1.5</v>
      </c>
      <c r="E155" s="627" t="s">
        <v>470</v>
      </c>
      <c r="F155" s="616" t="s">
        <v>858</v>
      </c>
      <c r="G155" s="631"/>
      <c r="H155" s="632"/>
      <c r="I155" s="632"/>
      <c r="J155" s="632"/>
      <c r="K155" s="632"/>
      <c r="L155" s="632"/>
      <c r="M155" s="633"/>
    </row>
    <row r="156" ht="15" customHeight="1" spans="2:13">
      <c r="B156" s="615" t="s">
        <v>815</v>
      </c>
      <c r="C156" s="618" t="s">
        <v>860</v>
      </c>
      <c r="D156" s="617">
        <v>1.5</v>
      </c>
      <c r="E156" s="616" t="s">
        <v>470</v>
      </c>
      <c r="F156" s="616" t="s">
        <v>858</v>
      </c>
      <c r="G156" s="631"/>
      <c r="H156" s="632"/>
      <c r="I156" s="632"/>
      <c r="J156" s="632"/>
      <c r="K156" s="632"/>
      <c r="L156" s="632"/>
      <c r="M156" s="633"/>
    </row>
    <row r="157" ht="15" customHeight="1" spans="2:13">
      <c r="B157" s="615" t="s">
        <v>822</v>
      </c>
      <c r="C157" s="618">
        <v>700</v>
      </c>
      <c r="D157" s="626">
        <v>1.5</v>
      </c>
      <c r="E157" s="627" t="s">
        <v>470</v>
      </c>
      <c r="F157" s="616" t="s">
        <v>858</v>
      </c>
      <c r="G157" s="631"/>
      <c r="H157" s="632"/>
      <c r="I157" s="632"/>
      <c r="J157" s="632"/>
      <c r="K157" s="632"/>
      <c r="L157" s="632"/>
      <c r="M157" s="633"/>
    </row>
    <row r="158" ht="15" customHeight="1" spans="2:13">
      <c r="B158" s="615" t="s">
        <v>770</v>
      </c>
      <c r="C158" s="618" t="s">
        <v>860</v>
      </c>
      <c r="D158" s="617">
        <v>1.5</v>
      </c>
      <c r="E158" s="616" t="s">
        <v>470</v>
      </c>
      <c r="F158" s="616" t="s">
        <v>858</v>
      </c>
      <c r="G158" s="631"/>
      <c r="H158" s="632"/>
      <c r="I158" s="632"/>
      <c r="J158" s="632"/>
      <c r="K158" s="632"/>
      <c r="L158" s="632"/>
      <c r="M158" s="633"/>
    </row>
    <row r="159" ht="15" customHeight="1" spans="2:13">
      <c r="B159" s="615" t="s">
        <v>867</v>
      </c>
      <c r="C159" s="618" t="s">
        <v>860</v>
      </c>
      <c r="D159" s="617">
        <v>0.6</v>
      </c>
      <c r="E159" s="616" t="s">
        <v>470</v>
      </c>
      <c r="F159" s="616" t="s">
        <v>858</v>
      </c>
      <c r="G159" s="631"/>
      <c r="H159" s="632"/>
      <c r="I159" s="632"/>
      <c r="J159" s="632"/>
      <c r="K159" s="632"/>
      <c r="L159" s="632"/>
      <c r="M159" s="633"/>
    </row>
    <row r="160" ht="15" customHeight="1" spans="2:13">
      <c r="B160" s="615" t="s">
        <v>868</v>
      </c>
      <c r="C160" s="618" t="s">
        <v>860</v>
      </c>
      <c r="D160" s="617">
        <v>1.5</v>
      </c>
      <c r="E160" s="616" t="s">
        <v>470</v>
      </c>
      <c r="F160" s="616" t="s">
        <v>858</v>
      </c>
      <c r="G160" s="631"/>
      <c r="H160" s="632"/>
      <c r="I160" s="632"/>
      <c r="J160" s="632"/>
      <c r="K160" s="632"/>
      <c r="L160" s="632"/>
      <c r="M160" s="633"/>
    </row>
    <row r="161" ht="15" customHeight="1" spans="2:13">
      <c r="B161" s="615" t="s">
        <v>794</v>
      </c>
      <c r="C161" s="618">
        <v>1700</v>
      </c>
      <c r="D161" s="617">
        <v>2</v>
      </c>
      <c r="E161" s="616" t="s">
        <v>470</v>
      </c>
      <c r="F161" s="616" t="s">
        <v>858</v>
      </c>
      <c r="G161" s="631"/>
      <c r="H161" s="632"/>
      <c r="I161" s="632"/>
      <c r="J161" s="632"/>
      <c r="K161" s="632"/>
      <c r="L161" s="632"/>
      <c r="M161" s="633"/>
    </row>
    <row r="162" ht="15" customHeight="1" spans="2:13">
      <c r="B162" s="615" t="s">
        <v>869</v>
      </c>
      <c r="C162" s="618">
        <v>750</v>
      </c>
      <c r="D162" s="617">
        <v>1.5</v>
      </c>
      <c r="E162" s="616" t="s">
        <v>470</v>
      </c>
      <c r="F162" s="616" t="s">
        <v>858</v>
      </c>
      <c r="G162" s="631"/>
      <c r="H162" s="632"/>
      <c r="I162" s="632"/>
      <c r="J162" s="632"/>
      <c r="K162" s="632"/>
      <c r="L162" s="632"/>
      <c r="M162" s="633"/>
    </row>
    <row r="163" ht="15" customHeight="1" spans="2:13">
      <c r="B163" s="615" t="s">
        <v>870</v>
      </c>
      <c r="C163" s="618" t="s">
        <v>860</v>
      </c>
      <c r="D163" s="617">
        <v>1.5</v>
      </c>
      <c r="E163" s="616" t="s">
        <v>470</v>
      </c>
      <c r="F163" s="616" t="s">
        <v>858</v>
      </c>
      <c r="G163" s="631"/>
      <c r="H163" s="632"/>
      <c r="I163" s="632"/>
      <c r="J163" s="632"/>
      <c r="K163" s="632"/>
      <c r="L163" s="632"/>
      <c r="M163" s="633"/>
    </row>
    <row r="164" ht="15" customHeight="1" spans="2:13">
      <c r="B164" s="615" t="s">
        <v>806</v>
      </c>
      <c r="C164" s="618" t="s">
        <v>860</v>
      </c>
      <c r="D164" s="617">
        <v>1.5</v>
      </c>
      <c r="E164" s="616" t="s">
        <v>470</v>
      </c>
      <c r="F164" s="616" t="s">
        <v>858</v>
      </c>
      <c r="G164" s="631"/>
      <c r="H164" s="632"/>
      <c r="I164" s="632"/>
      <c r="J164" s="632"/>
      <c r="K164" s="632"/>
      <c r="L164" s="632"/>
      <c r="M164" s="633"/>
    </row>
    <row r="165" ht="15" customHeight="1" spans="2:13">
      <c r="B165" s="615" t="s">
        <v>871</v>
      </c>
      <c r="C165" s="618" t="s">
        <v>860</v>
      </c>
      <c r="D165" s="617">
        <v>1.5</v>
      </c>
      <c r="E165" s="616" t="s">
        <v>470</v>
      </c>
      <c r="F165" s="616" t="s">
        <v>858</v>
      </c>
      <c r="G165" s="631"/>
      <c r="H165" s="632"/>
      <c r="I165" s="632"/>
      <c r="J165" s="632"/>
      <c r="K165" s="632"/>
      <c r="L165" s="632"/>
      <c r="M165" s="633"/>
    </row>
    <row r="166" ht="15" customHeight="1" spans="2:13">
      <c r="B166" s="635"/>
      <c r="C166" s="636"/>
      <c r="D166" s="637"/>
      <c r="E166" s="638"/>
      <c r="F166" s="638"/>
      <c r="G166" s="631"/>
      <c r="H166" s="632"/>
      <c r="I166" s="632"/>
      <c r="J166" s="632"/>
      <c r="K166" s="632"/>
      <c r="L166" s="632"/>
      <c r="M166" s="633"/>
    </row>
    <row r="167" ht="15" customHeight="1" spans="2:13">
      <c r="B167" s="629"/>
      <c r="C167" s="639"/>
      <c r="D167" s="639"/>
      <c r="E167" s="639"/>
      <c r="F167" s="639"/>
      <c r="G167" s="640"/>
      <c r="H167" s="641"/>
      <c r="I167" s="641"/>
      <c r="J167" s="641"/>
      <c r="K167" s="641"/>
      <c r="L167" s="641"/>
      <c r="M167" s="642"/>
    </row>
    <row r="168" ht="15" customHeight="1" spans="2:13">
      <c r="B168" s="615" t="s">
        <v>853</v>
      </c>
      <c r="C168" s="616" t="s">
        <v>854</v>
      </c>
      <c r="D168" s="616" t="s">
        <v>855</v>
      </c>
      <c r="E168" s="616" t="s">
        <v>856</v>
      </c>
      <c r="F168" s="616" t="s">
        <v>857</v>
      </c>
      <c r="G168" s="616" t="s">
        <v>853</v>
      </c>
      <c r="H168" s="616" t="s">
        <v>855</v>
      </c>
      <c r="I168" s="616" t="s">
        <v>856</v>
      </c>
      <c r="J168" s="616" t="s">
        <v>857</v>
      </c>
      <c r="K168" s="616" t="s">
        <v>857</v>
      </c>
      <c r="L168" s="616" t="s">
        <v>856</v>
      </c>
      <c r="M168" s="616" t="s">
        <v>857</v>
      </c>
    </row>
    <row r="169" ht="15" customHeight="1" spans="2:13">
      <c r="B169" s="643" t="s">
        <v>772</v>
      </c>
      <c r="C169" s="644">
        <v>1150</v>
      </c>
      <c r="D169" s="645">
        <v>3</v>
      </c>
      <c r="E169" s="645" t="s">
        <v>473</v>
      </c>
      <c r="F169" s="616" t="s">
        <v>858</v>
      </c>
      <c r="G169" s="616" t="s">
        <v>473</v>
      </c>
      <c r="H169" s="617">
        <v>1</v>
      </c>
      <c r="I169" s="616" t="s">
        <v>467</v>
      </c>
      <c r="J169" s="616" t="s">
        <v>858</v>
      </c>
      <c r="K169" s="616" t="s">
        <v>858</v>
      </c>
      <c r="L169" s="616" t="s">
        <v>467</v>
      </c>
      <c r="M169" s="616" t="s">
        <v>858</v>
      </c>
    </row>
    <row r="170" ht="15" customHeight="1" spans="2:13">
      <c r="B170" s="646" t="s">
        <v>785</v>
      </c>
      <c r="C170" s="618">
        <v>1650</v>
      </c>
      <c r="D170" s="618">
        <v>4.5</v>
      </c>
      <c r="E170" s="616" t="s">
        <v>473</v>
      </c>
      <c r="F170" s="616" t="s">
        <v>858</v>
      </c>
      <c r="G170" s="616" t="s">
        <v>872</v>
      </c>
      <c r="H170" s="617">
        <v>4.5</v>
      </c>
      <c r="I170" s="616" t="s">
        <v>467</v>
      </c>
      <c r="J170" s="616" t="s">
        <v>858</v>
      </c>
      <c r="K170" s="616" t="s">
        <v>858</v>
      </c>
      <c r="L170" s="616" t="s">
        <v>467</v>
      </c>
      <c r="M170" s="616" t="s">
        <v>858</v>
      </c>
    </row>
    <row r="171" ht="15" customHeight="1" spans="2:13">
      <c r="B171" s="615" t="s">
        <v>782</v>
      </c>
      <c r="C171" s="618">
        <v>1300</v>
      </c>
      <c r="D171" s="627">
        <v>2.5</v>
      </c>
      <c r="E171" s="616" t="s">
        <v>473</v>
      </c>
      <c r="F171" s="616" t="s">
        <v>858</v>
      </c>
      <c r="G171" s="616" t="s">
        <v>772</v>
      </c>
      <c r="H171" s="617">
        <v>2.5</v>
      </c>
      <c r="I171" s="616" t="s">
        <v>467</v>
      </c>
      <c r="J171" s="616" t="s">
        <v>858</v>
      </c>
      <c r="K171" s="616" t="s">
        <v>858</v>
      </c>
      <c r="L171" s="616" t="s">
        <v>467</v>
      </c>
      <c r="M171" s="616" t="s">
        <v>858</v>
      </c>
    </row>
    <row r="172" ht="15" customHeight="1" spans="2:13">
      <c r="B172" s="615" t="s">
        <v>799</v>
      </c>
      <c r="C172" s="618">
        <v>850</v>
      </c>
      <c r="D172" s="616">
        <v>2.5</v>
      </c>
      <c r="E172" s="616" t="s">
        <v>473</v>
      </c>
      <c r="F172" s="616" t="s">
        <v>858</v>
      </c>
      <c r="G172" s="616" t="s">
        <v>740</v>
      </c>
      <c r="H172" s="617">
        <v>4.5</v>
      </c>
      <c r="I172" s="616" t="s">
        <v>467</v>
      </c>
      <c r="J172" s="616" t="s">
        <v>858</v>
      </c>
      <c r="K172" s="616" t="s">
        <v>858</v>
      </c>
      <c r="L172" s="616" t="s">
        <v>467</v>
      </c>
      <c r="M172" s="616" t="s">
        <v>858</v>
      </c>
    </row>
    <row r="173" ht="15" customHeight="1" spans="2:13">
      <c r="B173" s="615" t="s">
        <v>801</v>
      </c>
      <c r="C173" s="618">
        <v>1750</v>
      </c>
      <c r="D173" s="616">
        <v>4</v>
      </c>
      <c r="E173" s="616" t="s">
        <v>473</v>
      </c>
      <c r="F173" s="616" t="s">
        <v>858</v>
      </c>
      <c r="G173" s="616" t="s">
        <v>785</v>
      </c>
      <c r="H173" s="617">
        <v>5.5</v>
      </c>
      <c r="I173" s="616" t="s">
        <v>467</v>
      </c>
      <c r="J173" s="616" t="s">
        <v>858</v>
      </c>
      <c r="K173" s="616" t="s">
        <v>858</v>
      </c>
      <c r="L173" s="616" t="s">
        <v>467</v>
      </c>
      <c r="M173" s="616" t="s">
        <v>858</v>
      </c>
    </row>
    <row r="174" ht="15" customHeight="1" spans="2:13">
      <c r="B174" s="615" t="s">
        <v>805</v>
      </c>
      <c r="C174" s="618">
        <v>1750</v>
      </c>
      <c r="D174" s="616">
        <v>2.5</v>
      </c>
      <c r="E174" s="616" t="s">
        <v>473</v>
      </c>
      <c r="F174" s="616" t="s">
        <v>858</v>
      </c>
      <c r="G174" s="616" t="s">
        <v>782</v>
      </c>
      <c r="H174" s="626">
        <v>3</v>
      </c>
      <c r="I174" s="616" t="s">
        <v>467</v>
      </c>
      <c r="J174" s="616" t="s">
        <v>858</v>
      </c>
      <c r="K174" s="616" t="s">
        <v>858</v>
      </c>
      <c r="L174" s="616" t="s">
        <v>467</v>
      </c>
      <c r="M174" s="616" t="s">
        <v>858</v>
      </c>
    </row>
    <row r="175" ht="15" customHeight="1" spans="2:13">
      <c r="B175" s="615" t="s">
        <v>788</v>
      </c>
      <c r="C175" s="618">
        <v>850</v>
      </c>
      <c r="D175" s="616">
        <v>2</v>
      </c>
      <c r="E175" s="616" t="s">
        <v>473</v>
      </c>
      <c r="F175" s="616" t="s">
        <v>858</v>
      </c>
      <c r="G175" s="616" t="s">
        <v>791</v>
      </c>
      <c r="H175" s="626">
        <v>6</v>
      </c>
      <c r="I175" s="616" t="s">
        <v>467</v>
      </c>
      <c r="J175" s="616" t="s">
        <v>858</v>
      </c>
      <c r="K175" s="616" t="s">
        <v>858</v>
      </c>
      <c r="L175" s="616" t="s">
        <v>467</v>
      </c>
      <c r="M175" s="616" t="s">
        <v>858</v>
      </c>
    </row>
    <row r="176" ht="15" customHeight="1" spans="2:13">
      <c r="B176" s="615" t="s">
        <v>812</v>
      </c>
      <c r="C176" s="618">
        <v>1300</v>
      </c>
      <c r="D176" s="616">
        <v>2.5</v>
      </c>
      <c r="E176" s="616" t="s">
        <v>473</v>
      </c>
      <c r="F176" s="616" t="s">
        <v>858</v>
      </c>
      <c r="G176" s="616" t="s">
        <v>799</v>
      </c>
      <c r="H176" s="617">
        <v>2.5</v>
      </c>
      <c r="I176" s="616" t="s">
        <v>467</v>
      </c>
      <c r="J176" s="616" t="s">
        <v>858</v>
      </c>
      <c r="K176" s="616" t="s">
        <v>858</v>
      </c>
      <c r="L176" s="616" t="s">
        <v>467</v>
      </c>
      <c r="M176" s="616" t="s">
        <v>858</v>
      </c>
    </row>
    <row r="177" ht="15" customHeight="1" spans="2:13">
      <c r="B177" s="615" t="s">
        <v>803</v>
      </c>
      <c r="C177" s="618" t="s">
        <v>860</v>
      </c>
      <c r="D177" s="616">
        <v>1</v>
      </c>
      <c r="E177" s="616" t="s">
        <v>473</v>
      </c>
      <c r="F177" s="616" t="s">
        <v>858</v>
      </c>
      <c r="G177" s="616" t="s">
        <v>801</v>
      </c>
      <c r="H177" s="617">
        <v>3</v>
      </c>
      <c r="I177" s="616" t="s">
        <v>467</v>
      </c>
      <c r="J177" s="616" t="s">
        <v>858</v>
      </c>
      <c r="K177" s="616" t="s">
        <v>858</v>
      </c>
      <c r="L177" s="616" t="s">
        <v>467</v>
      </c>
      <c r="M177" s="616" t="s">
        <v>858</v>
      </c>
    </row>
    <row r="178" ht="15" customHeight="1" spans="2:13">
      <c r="B178" s="615" t="s">
        <v>859</v>
      </c>
      <c r="C178" s="618">
        <v>1050</v>
      </c>
      <c r="D178" s="616">
        <v>2</v>
      </c>
      <c r="E178" s="616" t="s">
        <v>473</v>
      </c>
      <c r="F178" s="616" t="s">
        <v>858</v>
      </c>
      <c r="G178" s="616" t="s">
        <v>805</v>
      </c>
      <c r="H178" s="617">
        <v>3</v>
      </c>
      <c r="I178" s="616" t="s">
        <v>467</v>
      </c>
      <c r="J178" s="616" t="s">
        <v>858</v>
      </c>
      <c r="K178" s="616" t="s">
        <v>858</v>
      </c>
      <c r="L178" s="616" t="s">
        <v>467</v>
      </c>
      <c r="M178" s="616" t="s">
        <v>858</v>
      </c>
    </row>
    <row r="179" ht="15" customHeight="1" spans="2:13">
      <c r="B179" s="615" t="s">
        <v>465</v>
      </c>
      <c r="C179" s="618" t="s">
        <v>860</v>
      </c>
      <c r="D179" s="616">
        <v>1</v>
      </c>
      <c r="E179" s="616" t="s">
        <v>473</v>
      </c>
      <c r="F179" s="616" t="s">
        <v>858</v>
      </c>
      <c r="G179" s="616" t="s">
        <v>788</v>
      </c>
      <c r="H179" s="617">
        <v>1.5</v>
      </c>
      <c r="I179" s="616" t="s">
        <v>467</v>
      </c>
      <c r="J179" s="616" t="s">
        <v>858</v>
      </c>
      <c r="K179" s="616" t="s">
        <v>858</v>
      </c>
      <c r="L179" s="616" t="s">
        <v>467</v>
      </c>
      <c r="M179" s="616" t="s">
        <v>858</v>
      </c>
    </row>
    <row r="180" ht="15" customHeight="1" spans="2:13">
      <c r="B180" s="615" t="s">
        <v>824</v>
      </c>
      <c r="C180" s="618" t="s">
        <v>860</v>
      </c>
      <c r="D180" s="616">
        <v>1.5</v>
      </c>
      <c r="E180" s="616" t="s">
        <v>473</v>
      </c>
      <c r="F180" s="616" t="s">
        <v>858</v>
      </c>
      <c r="G180" s="616" t="s">
        <v>796</v>
      </c>
      <c r="H180" s="617">
        <v>2</v>
      </c>
      <c r="I180" s="616" t="s">
        <v>467</v>
      </c>
      <c r="J180" s="616" t="s">
        <v>858</v>
      </c>
      <c r="K180" s="616" t="s">
        <v>858</v>
      </c>
      <c r="L180" s="616" t="s">
        <v>467</v>
      </c>
      <c r="M180" s="616" t="s">
        <v>858</v>
      </c>
    </row>
    <row r="181" ht="15" customHeight="1" spans="2:13">
      <c r="B181" s="615" t="s">
        <v>472</v>
      </c>
      <c r="C181" s="618" t="s">
        <v>860</v>
      </c>
      <c r="D181" s="616">
        <v>2.5</v>
      </c>
      <c r="E181" s="616" t="s">
        <v>473</v>
      </c>
      <c r="F181" s="616" t="s">
        <v>858</v>
      </c>
      <c r="G181" s="616" t="s">
        <v>803</v>
      </c>
      <c r="H181" s="617">
        <v>1.5</v>
      </c>
      <c r="I181" s="616" t="s">
        <v>467</v>
      </c>
      <c r="J181" s="616" t="s">
        <v>858</v>
      </c>
      <c r="K181" s="616" t="s">
        <v>858</v>
      </c>
      <c r="L181" s="616" t="s">
        <v>467</v>
      </c>
      <c r="M181" s="616" t="s">
        <v>858</v>
      </c>
    </row>
    <row r="182" ht="15" customHeight="1" spans="2:13">
      <c r="B182" s="615" t="s">
        <v>831</v>
      </c>
      <c r="C182" s="618">
        <v>1300</v>
      </c>
      <c r="D182" s="616">
        <v>3</v>
      </c>
      <c r="E182" s="616" t="s">
        <v>473</v>
      </c>
      <c r="F182" s="616" t="s">
        <v>858</v>
      </c>
      <c r="G182" s="616" t="s">
        <v>859</v>
      </c>
      <c r="H182" s="617">
        <v>1.5</v>
      </c>
      <c r="I182" s="616" t="s">
        <v>467</v>
      </c>
      <c r="J182" s="616" t="s">
        <v>858</v>
      </c>
      <c r="K182" s="616" t="s">
        <v>858</v>
      </c>
      <c r="L182" s="616" t="s">
        <v>467</v>
      </c>
      <c r="M182" s="616" t="s">
        <v>858</v>
      </c>
    </row>
    <row r="183" ht="15" customHeight="1" spans="2:13">
      <c r="B183" s="615" t="s">
        <v>836</v>
      </c>
      <c r="C183" s="618">
        <v>1300</v>
      </c>
      <c r="D183" s="616">
        <v>3</v>
      </c>
      <c r="E183" s="616" t="s">
        <v>473</v>
      </c>
      <c r="F183" s="616" t="s">
        <v>858</v>
      </c>
      <c r="G183" s="616" t="s">
        <v>819</v>
      </c>
      <c r="H183" s="617">
        <v>2.5</v>
      </c>
      <c r="I183" s="616" t="s">
        <v>467</v>
      </c>
      <c r="J183" s="616" t="s">
        <v>858</v>
      </c>
      <c r="K183" s="616" t="s">
        <v>858</v>
      </c>
      <c r="L183" s="616" t="s">
        <v>467</v>
      </c>
      <c r="M183" s="616" t="s">
        <v>858</v>
      </c>
    </row>
    <row r="184" ht="15" customHeight="1" spans="2:13">
      <c r="B184" s="615" t="s">
        <v>833</v>
      </c>
      <c r="C184" s="618">
        <v>700</v>
      </c>
      <c r="D184" s="616">
        <v>1.5</v>
      </c>
      <c r="E184" s="616" t="s">
        <v>473</v>
      </c>
      <c r="F184" s="616" t="s">
        <v>858</v>
      </c>
      <c r="G184" s="616" t="s">
        <v>738</v>
      </c>
      <c r="H184" s="617">
        <v>2.5</v>
      </c>
      <c r="I184" s="616" t="s">
        <v>467</v>
      </c>
      <c r="J184" s="616" t="s">
        <v>858</v>
      </c>
      <c r="K184" s="616" t="s">
        <v>858</v>
      </c>
      <c r="L184" s="616" t="s">
        <v>467</v>
      </c>
      <c r="M184" s="616" t="s">
        <v>858</v>
      </c>
    </row>
    <row r="185" ht="15" customHeight="1" spans="2:13">
      <c r="B185" s="615" t="s">
        <v>807</v>
      </c>
      <c r="C185" s="618">
        <v>1300</v>
      </c>
      <c r="D185" s="616">
        <v>4</v>
      </c>
      <c r="E185" s="616" t="s">
        <v>473</v>
      </c>
      <c r="F185" s="616" t="s">
        <v>858</v>
      </c>
      <c r="G185" s="616" t="s">
        <v>465</v>
      </c>
      <c r="H185" s="617">
        <v>1.5</v>
      </c>
      <c r="I185" s="616" t="s">
        <v>467</v>
      </c>
      <c r="J185" s="616" t="s">
        <v>858</v>
      </c>
      <c r="K185" s="616" t="s">
        <v>858</v>
      </c>
      <c r="L185" s="616" t="s">
        <v>467</v>
      </c>
      <c r="M185" s="616" t="s">
        <v>858</v>
      </c>
    </row>
    <row r="186" ht="15" customHeight="1" spans="2:13">
      <c r="B186" s="615" t="s">
        <v>838</v>
      </c>
      <c r="C186" s="618">
        <v>450</v>
      </c>
      <c r="D186" s="616">
        <v>1</v>
      </c>
      <c r="E186" s="616" t="s">
        <v>473</v>
      </c>
      <c r="F186" s="616" t="s">
        <v>858</v>
      </c>
      <c r="G186" s="616" t="s">
        <v>824</v>
      </c>
      <c r="H186" s="617">
        <v>1.5</v>
      </c>
      <c r="I186" s="616" t="s">
        <v>467</v>
      </c>
      <c r="J186" s="616" t="s">
        <v>858</v>
      </c>
      <c r="K186" s="616" t="s">
        <v>858</v>
      </c>
      <c r="L186" s="616" t="s">
        <v>467</v>
      </c>
      <c r="M186" s="616" t="s">
        <v>858</v>
      </c>
    </row>
    <row r="187" ht="15" customHeight="1" spans="2:13">
      <c r="B187" s="615" t="s">
        <v>873</v>
      </c>
      <c r="C187" s="618">
        <v>1550</v>
      </c>
      <c r="D187" s="616">
        <v>4</v>
      </c>
      <c r="E187" s="616" t="s">
        <v>473</v>
      </c>
      <c r="F187" s="616" t="s">
        <v>858</v>
      </c>
      <c r="G187" s="616" t="s">
        <v>472</v>
      </c>
      <c r="H187" s="626">
        <v>3</v>
      </c>
      <c r="I187" s="627" t="s">
        <v>467</v>
      </c>
      <c r="J187" s="616" t="s">
        <v>858</v>
      </c>
      <c r="K187" s="616" t="s">
        <v>858</v>
      </c>
      <c r="L187" s="627" t="s">
        <v>467</v>
      </c>
      <c r="M187" s="616" t="s">
        <v>858</v>
      </c>
    </row>
    <row r="188" ht="15" customHeight="1" spans="2:13">
      <c r="B188" s="615" t="s">
        <v>874</v>
      </c>
      <c r="C188" s="618">
        <v>450</v>
      </c>
      <c r="D188" s="616">
        <v>1</v>
      </c>
      <c r="E188" s="616" t="s">
        <v>473</v>
      </c>
      <c r="F188" s="616" t="s">
        <v>858</v>
      </c>
      <c r="G188" s="616" t="s">
        <v>836</v>
      </c>
      <c r="H188" s="617">
        <v>2</v>
      </c>
      <c r="I188" s="616" t="s">
        <v>467</v>
      </c>
      <c r="J188" s="616" t="s">
        <v>858</v>
      </c>
      <c r="K188" s="616" t="s">
        <v>858</v>
      </c>
      <c r="L188" s="616" t="s">
        <v>467</v>
      </c>
      <c r="M188" s="616" t="s">
        <v>858</v>
      </c>
    </row>
    <row r="189" ht="15" customHeight="1" spans="2:13">
      <c r="B189" s="615" t="s">
        <v>875</v>
      </c>
      <c r="C189" s="618">
        <v>1300</v>
      </c>
      <c r="D189" s="616">
        <v>2.5</v>
      </c>
      <c r="E189" s="616" t="s">
        <v>473</v>
      </c>
      <c r="F189" s="616" t="s">
        <v>858</v>
      </c>
      <c r="G189" s="616" t="s">
        <v>833</v>
      </c>
      <c r="H189" s="617">
        <v>1.5</v>
      </c>
      <c r="I189" s="616" t="s">
        <v>467</v>
      </c>
      <c r="J189" s="616" t="s">
        <v>858</v>
      </c>
      <c r="K189" s="616" t="s">
        <v>858</v>
      </c>
      <c r="L189" s="616" t="s">
        <v>467</v>
      </c>
      <c r="M189" s="616" t="s">
        <v>858</v>
      </c>
    </row>
    <row r="190" ht="15" customHeight="1" spans="2:13">
      <c r="B190" s="615" t="s">
        <v>876</v>
      </c>
      <c r="C190" s="618">
        <v>450</v>
      </c>
      <c r="D190" s="616">
        <v>1.5</v>
      </c>
      <c r="E190" s="616" t="s">
        <v>473</v>
      </c>
      <c r="F190" s="616" t="s">
        <v>858</v>
      </c>
      <c r="G190" s="616" t="s">
        <v>807</v>
      </c>
      <c r="H190" s="617">
        <v>4.5</v>
      </c>
      <c r="I190" s="616" t="s">
        <v>467</v>
      </c>
      <c r="J190" s="616" t="s">
        <v>858</v>
      </c>
      <c r="K190" s="616" t="s">
        <v>858</v>
      </c>
      <c r="L190" s="616" t="s">
        <v>467</v>
      </c>
      <c r="M190" s="616" t="s">
        <v>858</v>
      </c>
    </row>
    <row r="191" ht="15" customHeight="1" spans="2:13">
      <c r="B191" s="615" t="s">
        <v>815</v>
      </c>
      <c r="C191" s="618" t="s">
        <v>860</v>
      </c>
      <c r="D191" s="616">
        <v>3.5</v>
      </c>
      <c r="E191" s="616" t="s">
        <v>473</v>
      </c>
      <c r="F191" s="616" t="s">
        <v>858</v>
      </c>
      <c r="G191" s="616" t="s">
        <v>838</v>
      </c>
      <c r="H191" s="617">
        <v>1</v>
      </c>
      <c r="I191" s="616" t="s">
        <v>467</v>
      </c>
      <c r="J191" s="616" t="s">
        <v>858</v>
      </c>
      <c r="K191" s="616" t="s">
        <v>858</v>
      </c>
      <c r="L191" s="616" t="s">
        <v>467</v>
      </c>
      <c r="M191" s="616" t="s">
        <v>858</v>
      </c>
    </row>
    <row r="192" ht="15" customHeight="1" spans="2:13">
      <c r="B192" s="615" t="s">
        <v>822</v>
      </c>
      <c r="C192" s="618">
        <v>1550</v>
      </c>
      <c r="D192" s="616">
        <v>4</v>
      </c>
      <c r="E192" s="616" t="s">
        <v>473</v>
      </c>
      <c r="F192" s="616" t="s">
        <v>858</v>
      </c>
      <c r="G192" s="616" t="s">
        <v>874</v>
      </c>
      <c r="H192" s="617">
        <v>1.5</v>
      </c>
      <c r="I192" s="616" t="s">
        <v>467</v>
      </c>
      <c r="J192" s="616" t="s">
        <v>858</v>
      </c>
      <c r="K192" s="616" t="s">
        <v>858</v>
      </c>
      <c r="L192" s="616" t="s">
        <v>467</v>
      </c>
      <c r="M192" s="616" t="s">
        <v>858</v>
      </c>
    </row>
    <row r="193" ht="15" customHeight="1" spans="2:13">
      <c r="B193" s="615" t="s">
        <v>841</v>
      </c>
      <c r="C193" s="618">
        <v>850</v>
      </c>
      <c r="D193" s="616">
        <v>1.5</v>
      </c>
      <c r="E193" s="616" t="s">
        <v>473</v>
      </c>
      <c r="F193" s="616" t="s">
        <v>858</v>
      </c>
      <c r="G193" s="616" t="s">
        <v>875</v>
      </c>
      <c r="H193" s="617">
        <v>3</v>
      </c>
      <c r="I193" s="616" t="s">
        <v>467</v>
      </c>
      <c r="J193" s="616" t="s">
        <v>858</v>
      </c>
      <c r="K193" s="616" t="s">
        <v>858</v>
      </c>
      <c r="L193" s="616" t="s">
        <v>467</v>
      </c>
      <c r="M193" s="616" t="s">
        <v>858</v>
      </c>
    </row>
    <row r="194" ht="15" customHeight="1" spans="2:13">
      <c r="B194" s="615" t="s">
        <v>467</v>
      </c>
      <c r="C194" s="618" t="s">
        <v>860</v>
      </c>
      <c r="D194" s="616">
        <v>1</v>
      </c>
      <c r="E194" s="616" t="s">
        <v>473</v>
      </c>
      <c r="F194" s="616" t="s">
        <v>858</v>
      </c>
      <c r="G194" s="616" t="s">
        <v>815</v>
      </c>
      <c r="H194" s="617">
        <v>3</v>
      </c>
      <c r="I194" s="616" t="s">
        <v>467</v>
      </c>
      <c r="J194" s="616" t="s">
        <v>858</v>
      </c>
      <c r="K194" s="616" t="s">
        <v>858</v>
      </c>
      <c r="L194" s="616" t="s">
        <v>467</v>
      </c>
      <c r="M194" s="616" t="s">
        <v>858</v>
      </c>
    </row>
    <row r="195" ht="15" customHeight="1" spans="2:13">
      <c r="B195" s="615" t="s">
        <v>767</v>
      </c>
      <c r="C195" s="618">
        <v>1300</v>
      </c>
      <c r="D195" s="616">
        <v>3.5</v>
      </c>
      <c r="E195" s="616" t="s">
        <v>473</v>
      </c>
      <c r="F195" s="616" t="s">
        <v>858</v>
      </c>
      <c r="G195" s="616" t="s">
        <v>822</v>
      </c>
      <c r="H195" s="626">
        <v>3</v>
      </c>
      <c r="I195" s="627" t="s">
        <v>467</v>
      </c>
      <c r="J195" s="616" t="s">
        <v>858</v>
      </c>
      <c r="K195" s="616" t="s">
        <v>858</v>
      </c>
      <c r="L195" s="627" t="s">
        <v>467</v>
      </c>
      <c r="M195" s="616" t="s">
        <v>858</v>
      </c>
    </row>
    <row r="196" ht="15" customHeight="1" spans="2:13">
      <c r="B196" s="615" t="s">
        <v>776</v>
      </c>
      <c r="C196" s="618">
        <v>1050</v>
      </c>
      <c r="D196" s="616">
        <v>3</v>
      </c>
      <c r="E196" s="616" t="s">
        <v>473</v>
      </c>
      <c r="F196" s="616" t="s">
        <v>858</v>
      </c>
      <c r="G196" s="616" t="s">
        <v>841</v>
      </c>
      <c r="H196" s="617">
        <v>1.5</v>
      </c>
      <c r="I196" s="616" t="s">
        <v>467</v>
      </c>
      <c r="J196" s="616" t="s">
        <v>858</v>
      </c>
      <c r="K196" s="616" t="s">
        <v>858</v>
      </c>
      <c r="L196" s="616" t="s">
        <v>467</v>
      </c>
      <c r="M196" s="616" t="s">
        <v>858</v>
      </c>
    </row>
    <row r="197" ht="15" customHeight="1" spans="2:13">
      <c r="B197" s="615" t="s">
        <v>783</v>
      </c>
      <c r="C197" s="618">
        <v>1750</v>
      </c>
      <c r="D197" s="616">
        <v>3.5</v>
      </c>
      <c r="E197" s="616" t="s">
        <v>473</v>
      </c>
      <c r="F197" s="616" t="s">
        <v>858</v>
      </c>
      <c r="G197" s="616" t="s">
        <v>767</v>
      </c>
      <c r="H197" s="617">
        <v>3.5</v>
      </c>
      <c r="I197" s="616" t="s">
        <v>467</v>
      </c>
      <c r="J197" s="616" t="s">
        <v>858</v>
      </c>
      <c r="K197" s="616" t="s">
        <v>858</v>
      </c>
      <c r="L197" s="616" t="s">
        <v>467</v>
      </c>
      <c r="M197" s="616" t="s">
        <v>858</v>
      </c>
    </row>
    <row r="198" ht="15" customHeight="1" spans="2:13">
      <c r="B198" s="615" t="s">
        <v>765</v>
      </c>
      <c r="C198" s="618">
        <v>1300</v>
      </c>
      <c r="D198" s="616">
        <v>2.5</v>
      </c>
      <c r="E198" s="616" t="s">
        <v>473</v>
      </c>
      <c r="F198" s="616" t="s">
        <v>858</v>
      </c>
      <c r="G198" s="616" t="s">
        <v>770</v>
      </c>
      <c r="H198" s="617">
        <v>3</v>
      </c>
      <c r="I198" s="616" t="s">
        <v>467</v>
      </c>
      <c r="J198" s="616" t="s">
        <v>858</v>
      </c>
      <c r="K198" s="616" t="s">
        <v>858</v>
      </c>
      <c r="L198" s="616" t="s">
        <v>467</v>
      </c>
      <c r="M198" s="616" t="s">
        <v>858</v>
      </c>
    </row>
    <row r="199" ht="15" customHeight="1" spans="2:13">
      <c r="B199" s="615" t="s">
        <v>773</v>
      </c>
      <c r="C199" s="618">
        <v>700</v>
      </c>
      <c r="D199" s="616">
        <v>1.5</v>
      </c>
      <c r="E199" s="616" t="s">
        <v>473</v>
      </c>
      <c r="F199" s="616" t="s">
        <v>858</v>
      </c>
      <c r="G199" s="616" t="s">
        <v>776</v>
      </c>
      <c r="H199" s="617">
        <v>3</v>
      </c>
      <c r="I199" s="616" t="s">
        <v>467</v>
      </c>
      <c r="J199" s="616" t="s">
        <v>858</v>
      </c>
      <c r="K199" s="616" t="s">
        <v>858</v>
      </c>
      <c r="L199" s="616" t="s">
        <v>467</v>
      </c>
      <c r="M199" s="616" t="s">
        <v>858</v>
      </c>
    </row>
    <row r="200" ht="15" customHeight="1" spans="2:13">
      <c r="B200" s="615" t="s">
        <v>780</v>
      </c>
      <c r="C200" s="618">
        <v>700</v>
      </c>
      <c r="D200" s="616">
        <v>1.5</v>
      </c>
      <c r="E200" s="616" t="s">
        <v>473</v>
      </c>
      <c r="F200" s="616" t="s">
        <v>858</v>
      </c>
      <c r="G200" s="616" t="s">
        <v>783</v>
      </c>
      <c r="H200" s="617">
        <v>2.5</v>
      </c>
      <c r="I200" s="616" t="s">
        <v>467</v>
      </c>
      <c r="J200" s="616" t="s">
        <v>858</v>
      </c>
      <c r="K200" s="616" t="s">
        <v>858</v>
      </c>
      <c r="L200" s="616" t="s">
        <v>467</v>
      </c>
      <c r="M200" s="616" t="s">
        <v>858</v>
      </c>
    </row>
    <row r="201" ht="15" customHeight="1" spans="2:13">
      <c r="B201" s="615" t="s">
        <v>507</v>
      </c>
      <c r="C201" s="618" t="s">
        <v>860</v>
      </c>
      <c r="D201" s="616">
        <v>3.5</v>
      </c>
      <c r="E201" s="616" t="s">
        <v>473</v>
      </c>
      <c r="F201" s="616" t="s">
        <v>858</v>
      </c>
      <c r="G201" s="616" t="s">
        <v>765</v>
      </c>
      <c r="H201" s="617">
        <v>2</v>
      </c>
      <c r="I201" s="616" t="s">
        <v>467</v>
      </c>
      <c r="J201" s="616" t="s">
        <v>858</v>
      </c>
      <c r="K201" s="616" t="s">
        <v>858</v>
      </c>
      <c r="L201" s="616" t="s">
        <v>467</v>
      </c>
      <c r="M201" s="616" t="s">
        <v>858</v>
      </c>
    </row>
    <row r="202" ht="15" customHeight="1" spans="2:13">
      <c r="B202" s="615" t="s">
        <v>789</v>
      </c>
      <c r="C202" s="618">
        <v>1300</v>
      </c>
      <c r="D202" s="616">
        <v>3</v>
      </c>
      <c r="E202" s="616" t="s">
        <v>473</v>
      </c>
      <c r="F202" s="616" t="s">
        <v>858</v>
      </c>
      <c r="G202" s="616" t="s">
        <v>773</v>
      </c>
      <c r="H202" s="617">
        <v>1.5</v>
      </c>
      <c r="I202" s="616" t="s">
        <v>467</v>
      </c>
      <c r="J202" s="616" t="s">
        <v>858</v>
      </c>
      <c r="K202" s="616" t="s">
        <v>858</v>
      </c>
      <c r="L202" s="616" t="s">
        <v>467</v>
      </c>
      <c r="M202" s="616" t="s">
        <v>858</v>
      </c>
    </row>
    <row r="203" ht="15" customHeight="1" spans="2:13">
      <c r="B203" s="615" t="s">
        <v>797</v>
      </c>
      <c r="C203" s="618">
        <v>700</v>
      </c>
      <c r="D203" s="616">
        <v>1.5</v>
      </c>
      <c r="E203" s="616" t="s">
        <v>473</v>
      </c>
      <c r="F203" s="616" t="s">
        <v>858</v>
      </c>
      <c r="G203" s="616" t="s">
        <v>780</v>
      </c>
      <c r="H203" s="617">
        <v>1.5</v>
      </c>
      <c r="I203" s="616" t="s">
        <v>467</v>
      </c>
      <c r="J203" s="616" t="s">
        <v>858</v>
      </c>
      <c r="K203" s="616" t="s">
        <v>858</v>
      </c>
      <c r="L203" s="616" t="s">
        <v>467</v>
      </c>
      <c r="M203" s="616" t="s">
        <v>858</v>
      </c>
    </row>
    <row r="204" ht="15" customHeight="1" spans="2:13">
      <c r="B204" s="615" t="s">
        <v>732</v>
      </c>
      <c r="C204" s="618">
        <v>850</v>
      </c>
      <c r="D204" s="616">
        <v>2</v>
      </c>
      <c r="E204" s="616" t="s">
        <v>473</v>
      </c>
      <c r="F204" s="616" t="s">
        <v>858</v>
      </c>
      <c r="G204" s="616" t="s">
        <v>507</v>
      </c>
      <c r="H204" s="617">
        <v>4</v>
      </c>
      <c r="I204" s="616" t="s">
        <v>467</v>
      </c>
      <c r="J204" s="616" t="s">
        <v>858</v>
      </c>
      <c r="K204" s="616" t="s">
        <v>858</v>
      </c>
      <c r="L204" s="616" t="s">
        <v>467</v>
      </c>
      <c r="M204" s="616" t="s">
        <v>858</v>
      </c>
    </row>
    <row r="205" ht="15" customHeight="1" spans="2:13">
      <c r="B205" s="615" t="s">
        <v>463</v>
      </c>
      <c r="C205" s="618">
        <v>850</v>
      </c>
      <c r="D205" s="616">
        <v>2</v>
      </c>
      <c r="E205" s="616" t="s">
        <v>473</v>
      </c>
      <c r="F205" s="616" t="s">
        <v>858</v>
      </c>
      <c r="G205" s="616" t="s">
        <v>498</v>
      </c>
      <c r="H205" s="647">
        <v>13</v>
      </c>
      <c r="I205" s="616" t="s">
        <v>467</v>
      </c>
      <c r="J205" s="622" t="s">
        <v>862</v>
      </c>
      <c r="K205" s="622" t="s">
        <v>862</v>
      </c>
      <c r="L205" s="616" t="s">
        <v>467</v>
      </c>
      <c r="M205" s="622" t="s">
        <v>862</v>
      </c>
    </row>
    <row r="206" ht="15" customHeight="1" spans="2:13">
      <c r="B206" s="615" t="s">
        <v>810</v>
      </c>
      <c r="C206" s="618">
        <v>800</v>
      </c>
      <c r="D206" s="616">
        <v>1</v>
      </c>
      <c r="E206" s="616" t="s">
        <v>473</v>
      </c>
      <c r="F206" s="616" t="s">
        <v>858</v>
      </c>
      <c r="G206" s="621" t="s">
        <v>864</v>
      </c>
      <c r="H206" s="620">
        <v>6</v>
      </c>
      <c r="I206" s="616" t="s">
        <v>467</v>
      </c>
      <c r="J206" s="618" t="s">
        <v>862</v>
      </c>
      <c r="K206" s="618" t="s">
        <v>862</v>
      </c>
      <c r="L206" s="616" t="s">
        <v>467</v>
      </c>
      <c r="M206" s="618" t="s">
        <v>862</v>
      </c>
    </row>
    <row r="207" ht="15" customHeight="1" spans="2:13">
      <c r="B207" s="615" t="s">
        <v>877</v>
      </c>
      <c r="C207" s="618">
        <v>1300</v>
      </c>
      <c r="D207" s="616">
        <v>3.5</v>
      </c>
      <c r="E207" s="616" t="s">
        <v>473</v>
      </c>
      <c r="F207" s="616" t="s">
        <v>858</v>
      </c>
      <c r="G207" s="616" t="s">
        <v>789</v>
      </c>
      <c r="H207" s="617">
        <v>2</v>
      </c>
      <c r="I207" s="616" t="s">
        <v>467</v>
      </c>
      <c r="J207" s="616" t="s">
        <v>858</v>
      </c>
      <c r="K207" s="616" t="s">
        <v>858</v>
      </c>
      <c r="L207" s="616" t="s">
        <v>467</v>
      </c>
      <c r="M207" s="616" t="s">
        <v>858</v>
      </c>
    </row>
    <row r="208" ht="15" customHeight="1" spans="2:13">
      <c r="B208" s="615" t="s">
        <v>829</v>
      </c>
      <c r="C208" s="618">
        <v>600</v>
      </c>
      <c r="D208" s="616">
        <v>1.5</v>
      </c>
      <c r="E208" s="616" t="s">
        <v>473</v>
      </c>
      <c r="F208" s="616" t="s">
        <v>858</v>
      </c>
      <c r="G208" s="616" t="s">
        <v>463</v>
      </c>
      <c r="H208" s="617">
        <v>2.5</v>
      </c>
      <c r="I208" s="616" t="s">
        <v>467</v>
      </c>
      <c r="J208" s="616" t="s">
        <v>858</v>
      </c>
      <c r="K208" s="616" t="s">
        <v>858</v>
      </c>
      <c r="L208" s="616" t="s">
        <v>467</v>
      </c>
      <c r="M208" s="616" t="s">
        <v>858</v>
      </c>
    </row>
    <row r="209" ht="15" customHeight="1" spans="2:13">
      <c r="B209" s="615" t="s">
        <v>834</v>
      </c>
      <c r="C209" s="618">
        <v>850</v>
      </c>
      <c r="D209" s="616">
        <v>2</v>
      </c>
      <c r="E209" s="616" t="s">
        <v>473</v>
      </c>
      <c r="F209" s="616" t="s">
        <v>858</v>
      </c>
      <c r="G209" s="616" t="s">
        <v>810</v>
      </c>
      <c r="H209" s="617">
        <v>1.5</v>
      </c>
      <c r="I209" s="616" t="s">
        <v>467</v>
      </c>
      <c r="J209" s="616" t="s">
        <v>858</v>
      </c>
      <c r="K209" s="616" t="s">
        <v>858</v>
      </c>
      <c r="L209" s="616" t="s">
        <v>467</v>
      </c>
      <c r="M209" s="616" t="s">
        <v>858</v>
      </c>
    </row>
    <row r="210" ht="15" customHeight="1" spans="2:13">
      <c r="B210" s="615" t="s">
        <v>742</v>
      </c>
      <c r="C210" s="618">
        <v>1300</v>
      </c>
      <c r="D210" s="616">
        <v>3.5</v>
      </c>
      <c r="E210" s="616" t="s">
        <v>473</v>
      </c>
      <c r="F210" s="616" t="s">
        <v>858</v>
      </c>
      <c r="G210" s="616" t="s">
        <v>800</v>
      </c>
      <c r="H210" s="617">
        <v>6.5</v>
      </c>
      <c r="I210" s="616" t="s">
        <v>467</v>
      </c>
      <c r="J210" s="616" t="s">
        <v>858</v>
      </c>
      <c r="K210" s="616" t="s">
        <v>858</v>
      </c>
      <c r="L210" s="616" t="s">
        <v>467</v>
      </c>
      <c r="M210" s="616" t="s">
        <v>858</v>
      </c>
    </row>
    <row r="211" ht="15" customHeight="1" spans="2:13">
      <c r="B211" s="615" t="s">
        <v>813</v>
      </c>
      <c r="C211" s="618">
        <v>1150</v>
      </c>
      <c r="D211" s="616">
        <v>2.5</v>
      </c>
      <c r="E211" s="616" t="s">
        <v>473</v>
      </c>
      <c r="F211" s="616" t="s">
        <v>858</v>
      </c>
      <c r="G211" s="616" t="s">
        <v>786</v>
      </c>
      <c r="H211" s="626">
        <v>3</v>
      </c>
      <c r="I211" s="627" t="s">
        <v>467</v>
      </c>
      <c r="J211" s="616" t="s">
        <v>858</v>
      </c>
      <c r="K211" s="616" t="s">
        <v>858</v>
      </c>
      <c r="L211" s="627" t="s">
        <v>467</v>
      </c>
      <c r="M211" s="616" t="s">
        <v>858</v>
      </c>
    </row>
    <row r="212" ht="15" customHeight="1" spans="2:13">
      <c r="B212" s="615" t="s">
        <v>820</v>
      </c>
      <c r="C212" s="618">
        <v>1050</v>
      </c>
      <c r="D212" s="616">
        <v>2</v>
      </c>
      <c r="E212" s="616" t="s">
        <v>473</v>
      </c>
      <c r="F212" s="616" t="s">
        <v>858</v>
      </c>
      <c r="G212" s="616" t="s">
        <v>825</v>
      </c>
      <c r="H212" s="626">
        <v>3</v>
      </c>
      <c r="I212" s="627" t="s">
        <v>467</v>
      </c>
      <c r="J212" s="616" t="s">
        <v>858</v>
      </c>
      <c r="K212" s="616" t="s">
        <v>858</v>
      </c>
      <c r="L212" s="627" t="s">
        <v>467</v>
      </c>
      <c r="M212" s="616" t="s">
        <v>858</v>
      </c>
    </row>
    <row r="213" ht="15" customHeight="1" spans="2:13">
      <c r="B213" s="615" t="s">
        <v>878</v>
      </c>
      <c r="C213" s="618">
        <v>850</v>
      </c>
      <c r="D213" s="616">
        <v>3</v>
      </c>
      <c r="E213" s="616" t="s">
        <v>473</v>
      </c>
      <c r="F213" s="616" t="s">
        <v>858</v>
      </c>
      <c r="G213" s="616" t="s">
        <v>829</v>
      </c>
      <c r="H213" s="617">
        <v>2</v>
      </c>
      <c r="I213" s="616" t="s">
        <v>467</v>
      </c>
      <c r="J213" s="616" t="s">
        <v>858</v>
      </c>
      <c r="K213" s="616" t="s">
        <v>858</v>
      </c>
      <c r="L213" s="616" t="s">
        <v>467</v>
      </c>
      <c r="M213" s="616" t="s">
        <v>858</v>
      </c>
    </row>
    <row r="214" ht="15" customHeight="1" spans="2:13">
      <c r="B214" s="615" t="s">
        <v>832</v>
      </c>
      <c r="C214" s="618">
        <v>1300</v>
      </c>
      <c r="D214" s="616">
        <v>3</v>
      </c>
      <c r="E214" s="616" t="s">
        <v>473</v>
      </c>
      <c r="F214" s="616" t="s">
        <v>858</v>
      </c>
      <c r="G214" s="616" t="s">
        <v>834</v>
      </c>
      <c r="H214" s="617">
        <v>2.5</v>
      </c>
      <c r="I214" s="616" t="s">
        <v>467</v>
      </c>
      <c r="J214" s="616" t="s">
        <v>858</v>
      </c>
      <c r="K214" s="616" t="s">
        <v>858</v>
      </c>
      <c r="L214" s="616" t="s">
        <v>467</v>
      </c>
      <c r="M214" s="616" t="s">
        <v>858</v>
      </c>
    </row>
    <row r="215" ht="15" customHeight="1" spans="2:13">
      <c r="B215" s="615" t="s">
        <v>839</v>
      </c>
      <c r="C215" s="618">
        <v>1750</v>
      </c>
      <c r="D215" s="616">
        <v>3</v>
      </c>
      <c r="E215" s="616" t="s">
        <v>473</v>
      </c>
      <c r="F215" s="616" t="s">
        <v>858</v>
      </c>
      <c r="G215" s="616" t="s">
        <v>742</v>
      </c>
      <c r="H215" s="617">
        <v>3.5</v>
      </c>
      <c r="I215" s="616" t="s">
        <v>467</v>
      </c>
      <c r="J215" s="616" t="s">
        <v>858</v>
      </c>
      <c r="K215" s="616" t="s">
        <v>858</v>
      </c>
      <c r="L215" s="616" t="s">
        <v>467</v>
      </c>
      <c r="M215" s="616" t="s">
        <v>858</v>
      </c>
    </row>
    <row r="216" ht="15" customHeight="1" spans="2:13">
      <c r="B216" s="615" t="s">
        <v>842</v>
      </c>
      <c r="C216" s="618">
        <v>450</v>
      </c>
      <c r="D216" s="616">
        <v>1</v>
      </c>
      <c r="E216" s="616" t="s">
        <v>473</v>
      </c>
      <c r="F216" s="616" t="s">
        <v>858</v>
      </c>
      <c r="G216" s="616" t="s">
        <v>813</v>
      </c>
      <c r="H216" s="617">
        <v>3</v>
      </c>
      <c r="I216" s="616" t="s">
        <v>467</v>
      </c>
      <c r="J216" s="616" t="s">
        <v>858</v>
      </c>
      <c r="K216" s="616" t="s">
        <v>858</v>
      </c>
      <c r="L216" s="616" t="s">
        <v>467</v>
      </c>
      <c r="M216" s="616" t="s">
        <v>858</v>
      </c>
    </row>
    <row r="217" ht="15" customHeight="1" spans="2:13">
      <c r="B217" s="615" t="s">
        <v>468</v>
      </c>
      <c r="C217" s="618">
        <v>850</v>
      </c>
      <c r="D217" s="616">
        <v>2</v>
      </c>
      <c r="E217" s="616" t="s">
        <v>473</v>
      </c>
      <c r="F217" s="616" t="s">
        <v>858</v>
      </c>
      <c r="G217" s="616" t="s">
        <v>820</v>
      </c>
      <c r="H217" s="617">
        <v>1.5</v>
      </c>
      <c r="I217" s="616" t="s">
        <v>467</v>
      </c>
      <c r="J217" s="616" t="s">
        <v>858</v>
      </c>
      <c r="K217" s="616" t="s">
        <v>858</v>
      </c>
      <c r="L217" s="616" t="s">
        <v>467</v>
      </c>
      <c r="M217" s="616" t="s">
        <v>858</v>
      </c>
    </row>
    <row r="218" ht="15" customHeight="1" spans="2:13">
      <c r="B218" s="615" t="s">
        <v>470</v>
      </c>
      <c r="C218" s="618">
        <v>1300</v>
      </c>
      <c r="D218" s="616">
        <v>2</v>
      </c>
      <c r="E218" s="616" t="s">
        <v>473</v>
      </c>
      <c r="F218" s="616" t="s">
        <v>858</v>
      </c>
      <c r="G218" s="616" t="s">
        <v>878</v>
      </c>
      <c r="H218" s="617">
        <v>3</v>
      </c>
      <c r="I218" s="616" t="s">
        <v>467</v>
      </c>
      <c r="J218" s="616" t="s">
        <v>858</v>
      </c>
      <c r="K218" s="616" t="s">
        <v>858</v>
      </c>
      <c r="L218" s="616" t="s">
        <v>467</v>
      </c>
      <c r="M218" s="616" t="s">
        <v>858</v>
      </c>
    </row>
    <row r="219" ht="15" customHeight="1" spans="2:13">
      <c r="B219" s="615" t="s">
        <v>794</v>
      </c>
      <c r="C219" s="618">
        <v>2150</v>
      </c>
      <c r="D219" s="616">
        <v>4.5</v>
      </c>
      <c r="E219" s="616" t="s">
        <v>473</v>
      </c>
      <c r="F219" s="616" t="s">
        <v>858</v>
      </c>
      <c r="G219" s="616" t="s">
        <v>839</v>
      </c>
      <c r="H219" s="617">
        <v>3.5</v>
      </c>
      <c r="I219" s="616" t="s">
        <v>467</v>
      </c>
      <c r="J219" s="616" t="s">
        <v>858</v>
      </c>
      <c r="K219" s="616" t="s">
        <v>858</v>
      </c>
      <c r="L219" s="616" t="s">
        <v>467</v>
      </c>
      <c r="M219" s="616" t="s">
        <v>858</v>
      </c>
    </row>
    <row r="220" ht="15" customHeight="1" spans="2:13">
      <c r="B220" s="615" t="s">
        <v>837</v>
      </c>
      <c r="C220" s="618" t="s">
        <v>860</v>
      </c>
      <c r="D220" s="616">
        <v>3</v>
      </c>
      <c r="E220" s="616" t="s">
        <v>473</v>
      </c>
      <c r="F220" s="616" t="s">
        <v>858</v>
      </c>
      <c r="G220" s="616" t="s">
        <v>842</v>
      </c>
      <c r="H220" s="617">
        <v>1.5</v>
      </c>
      <c r="I220" s="616" t="s">
        <v>467</v>
      </c>
      <c r="J220" s="616" t="s">
        <v>858</v>
      </c>
      <c r="K220" s="616" t="s">
        <v>858</v>
      </c>
      <c r="L220" s="616" t="s">
        <v>467</v>
      </c>
      <c r="M220" s="616" t="s">
        <v>858</v>
      </c>
    </row>
    <row r="221" ht="15" customHeight="1" spans="2:13">
      <c r="B221" s="615" t="s">
        <v>768</v>
      </c>
      <c r="C221" s="618">
        <v>1300</v>
      </c>
      <c r="D221" s="616">
        <v>3</v>
      </c>
      <c r="E221" s="616" t="s">
        <v>473</v>
      </c>
      <c r="F221" s="616" t="s">
        <v>858</v>
      </c>
      <c r="G221" s="616" t="s">
        <v>468</v>
      </c>
      <c r="H221" s="617">
        <v>1</v>
      </c>
      <c r="I221" s="616" t="s">
        <v>467</v>
      </c>
      <c r="J221" s="616" t="s">
        <v>858</v>
      </c>
      <c r="K221" s="616" t="s">
        <v>858</v>
      </c>
      <c r="L221" s="616" t="s">
        <v>467</v>
      </c>
      <c r="M221" s="616" t="s">
        <v>858</v>
      </c>
    </row>
    <row r="222" ht="15" customHeight="1" spans="2:13">
      <c r="B222" s="615" t="s">
        <v>879</v>
      </c>
      <c r="C222" s="618">
        <v>1200</v>
      </c>
      <c r="D222" s="616">
        <v>3</v>
      </c>
      <c r="E222" s="616" t="s">
        <v>473</v>
      </c>
      <c r="F222" s="616" t="s">
        <v>858</v>
      </c>
      <c r="G222" s="616" t="s">
        <v>470</v>
      </c>
      <c r="H222" s="617">
        <v>2</v>
      </c>
      <c r="I222" s="616" t="s">
        <v>467</v>
      </c>
      <c r="J222" s="616" t="s">
        <v>858</v>
      </c>
      <c r="K222" s="616" t="s">
        <v>858</v>
      </c>
      <c r="L222" s="616" t="s">
        <v>467</v>
      </c>
      <c r="M222" s="616" t="s">
        <v>858</v>
      </c>
    </row>
    <row r="223" ht="15" customHeight="1" spans="2:13">
      <c r="B223" s="615" t="s">
        <v>774</v>
      </c>
      <c r="C223" s="618">
        <v>1300</v>
      </c>
      <c r="D223" s="616">
        <v>2.5</v>
      </c>
      <c r="E223" s="616" t="s">
        <v>473</v>
      </c>
      <c r="F223" s="616" t="s">
        <v>858</v>
      </c>
      <c r="G223" s="616" t="s">
        <v>794</v>
      </c>
      <c r="H223" s="617">
        <v>4</v>
      </c>
      <c r="I223" s="616" t="s">
        <v>467</v>
      </c>
      <c r="J223" s="616" t="s">
        <v>858</v>
      </c>
      <c r="K223" s="616" t="s">
        <v>858</v>
      </c>
      <c r="L223" s="616" t="s">
        <v>467</v>
      </c>
      <c r="M223" s="616" t="s">
        <v>858</v>
      </c>
    </row>
    <row r="224" ht="15" customHeight="1" spans="2:13">
      <c r="B224" s="615" t="s">
        <v>781</v>
      </c>
      <c r="C224" s="618">
        <v>850</v>
      </c>
      <c r="D224" s="616">
        <v>2.5</v>
      </c>
      <c r="E224" s="616" t="s">
        <v>473</v>
      </c>
      <c r="F224" s="616" t="s">
        <v>858</v>
      </c>
      <c r="G224" s="616" t="s">
        <v>837</v>
      </c>
      <c r="H224" s="617">
        <v>3.5</v>
      </c>
      <c r="I224" s="616" t="s">
        <v>467</v>
      </c>
      <c r="J224" s="616" t="s">
        <v>858</v>
      </c>
      <c r="K224" s="616" t="s">
        <v>858</v>
      </c>
      <c r="L224" s="616" t="s">
        <v>467</v>
      </c>
      <c r="M224" s="616" t="s">
        <v>858</v>
      </c>
    </row>
    <row r="225" ht="15" customHeight="1" spans="2:13">
      <c r="B225" s="615" t="s">
        <v>777</v>
      </c>
      <c r="C225" s="618">
        <v>1150</v>
      </c>
      <c r="D225" s="616">
        <v>3.5</v>
      </c>
      <c r="E225" s="616" t="s">
        <v>473</v>
      </c>
      <c r="F225" s="616" t="s">
        <v>858</v>
      </c>
      <c r="G225" s="616" t="s">
        <v>774</v>
      </c>
      <c r="H225" s="617">
        <v>3</v>
      </c>
      <c r="I225" s="616" t="s">
        <v>467</v>
      </c>
      <c r="J225" s="616" t="s">
        <v>858</v>
      </c>
      <c r="K225" s="616" t="s">
        <v>858</v>
      </c>
      <c r="L225" s="616" t="s">
        <v>467</v>
      </c>
      <c r="M225" s="616" t="s">
        <v>858</v>
      </c>
    </row>
    <row r="226" ht="15" customHeight="1" spans="2:13">
      <c r="B226" s="615" t="s">
        <v>880</v>
      </c>
      <c r="C226" s="618">
        <v>850</v>
      </c>
      <c r="D226" s="616">
        <v>1.5</v>
      </c>
      <c r="E226" s="616" t="s">
        <v>473</v>
      </c>
      <c r="F226" s="616" t="s">
        <v>858</v>
      </c>
      <c r="G226" s="616" t="s">
        <v>781</v>
      </c>
      <c r="H226" s="617">
        <v>1.5</v>
      </c>
      <c r="I226" s="616" t="s">
        <v>467</v>
      </c>
      <c r="J226" s="616" t="s">
        <v>858</v>
      </c>
      <c r="K226" s="616" t="s">
        <v>858</v>
      </c>
      <c r="L226" s="616" t="s">
        <v>467</v>
      </c>
      <c r="M226" s="616" t="s">
        <v>858</v>
      </c>
    </row>
    <row r="227" ht="15" customHeight="1" spans="2:13">
      <c r="B227" s="615" t="s">
        <v>816</v>
      </c>
      <c r="C227" s="618">
        <v>1300</v>
      </c>
      <c r="D227" s="616">
        <v>3.5</v>
      </c>
      <c r="E227" s="616" t="s">
        <v>473</v>
      </c>
      <c r="F227" s="616" t="s">
        <v>858</v>
      </c>
      <c r="G227" s="616" t="s">
        <v>802</v>
      </c>
      <c r="H227" s="617">
        <v>6.5</v>
      </c>
      <c r="I227" s="616" t="s">
        <v>467</v>
      </c>
      <c r="J227" s="616" t="s">
        <v>858</v>
      </c>
      <c r="K227" s="616" t="s">
        <v>858</v>
      </c>
      <c r="L227" s="616" t="s">
        <v>467</v>
      </c>
      <c r="M227" s="616" t="s">
        <v>858</v>
      </c>
    </row>
    <row r="228" ht="15" customHeight="1" spans="2:13">
      <c r="B228" s="615" t="s">
        <v>798</v>
      </c>
      <c r="C228" s="618">
        <v>1150</v>
      </c>
      <c r="D228" s="616">
        <v>3</v>
      </c>
      <c r="E228" s="616" t="s">
        <v>473</v>
      </c>
      <c r="F228" s="616" t="s">
        <v>858</v>
      </c>
      <c r="G228" s="616" t="s">
        <v>777</v>
      </c>
      <c r="H228" s="617">
        <v>3.5</v>
      </c>
      <c r="I228" s="616" t="s">
        <v>467</v>
      </c>
      <c r="J228" s="616" t="s">
        <v>858</v>
      </c>
      <c r="K228" s="616" t="s">
        <v>858</v>
      </c>
      <c r="L228" s="616" t="s">
        <v>467</v>
      </c>
      <c r="M228" s="616" t="s">
        <v>858</v>
      </c>
    </row>
    <row r="229" ht="15" customHeight="1" spans="2:13">
      <c r="B229" s="615" t="s">
        <v>804</v>
      </c>
      <c r="C229" s="618" t="s">
        <v>860</v>
      </c>
      <c r="D229" s="616">
        <v>1</v>
      </c>
      <c r="E229" s="616" t="s">
        <v>473</v>
      </c>
      <c r="F229" s="616" t="s">
        <v>858</v>
      </c>
      <c r="G229" s="616" t="s">
        <v>880</v>
      </c>
      <c r="H229" s="617">
        <v>2</v>
      </c>
      <c r="I229" s="616" t="s">
        <v>467</v>
      </c>
      <c r="J229" s="616" t="s">
        <v>858</v>
      </c>
      <c r="K229" s="616" t="s">
        <v>858</v>
      </c>
      <c r="L229" s="616" t="s">
        <v>467</v>
      </c>
      <c r="M229" s="616" t="s">
        <v>858</v>
      </c>
    </row>
    <row r="230" ht="15" customHeight="1" spans="2:13">
      <c r="B230" s="615" t="s">
        <v>881</v>
      </c>
      <c r="C230" s="618">
        <v>1300</v>
      </c>
      <c r="D230" s="616">
        <v>2.5</v>
      </c>
      <c r="E230" s="616" t="s">
        <v>473</v>
      </c>
      <c r="F230" s="616" t="s">
        <v>858</v>
      </c>
      <c r="G230" s="616" t="s">
        <v>784</v>
      </c>
      <c r="H230" s="617">
        <v>6</v>
      </c>
      <c r="I230" s="616" t="s">
        <v>467</v>
      </c>
      <c r="J230" s="616" t="s">
        <v>858</v>
      </c>
      <c r="K230" s="616" t="s">
        <v>858</v>
      </c>
      <c r="L230" s="616" t="s">
        <v>467</v>
      </c>
      <c r="M230" s="616" t="s">
        <v>858</v>
      </c>
    </row>
    <row r="231" ht="15" customHeight="1" spans="2:13">
      <c r="B231" s="615" t="s">
        <v>823</v>
      </c>
      <c r="C231" s="618">
        <v>1750</v>
      </c>
      <c r="D231" s="616">
        <v>4</v>
      </c>
      <c r="E231" s="616" t="s">
        <v>473</v>
      </c>
      <c r="F231" s="616" t="s">
        <v>858</v>
      </c>
      <c r="G231" s="616" t="s">
        <v>798</v>
      </c>
      <c r="H231" s="617">
        <v>2.5</v>
      </c>
      <c r="I231" s="616" t="s">
        <v>467</v>
      </c>
      <c r="J231" s="616" t="s">
        <v>858</v>
      </c>
      <c r="K231" s="616" t="s">
        <v>858</v>
      </c>
      <c r="L231" s="616" t="s">
        <v>467</v>
      </c>
      <c r="M231" s="616" t="s">
        <v>858</v>
      </c>
    </row>
    <row r="232" ht="15" customHeight="1" spans="2:13">
      <c r="B232" s="615" t="s">
        <v>818</v>
      </c>
      <c r="C232" s="618">
        <v>850</v>
      </c>
      <c r="D232" s="616">
        <v>2.5</v>
      </c>
      <c r="E232" s="616" t="s">
        <v>473</v>
      </c>
      <c r="F232" s="616" t="s">
        <v>858</v>
      </c>
      <c r="G232" s="616" t="s">
        <v>882</v>
      </c>
      <c r="H232" s="617">
        <v>6</v>
      </c>
      <c r="I232" s="616" t="s">
        <v>467</v>
      </c>
      <c r="J232" s="622" t="s">
        <v>862</v>
      </c>
      <c r="K232" s="622" t="s">
        <v>862</v>
      </c>
      <c r="L232" s="616" t="s">
        <v>467</v>
      </c>
      <c r="M232" s="622" t="s">
        <v>862</v>
      </c>
    </row>
    <row r="233" ht="15" customHeight="1" spans="2:13">
      <c r="B233" s="615" t="s">
        <v>778</v>
      </c>
      <c r="C233" s="618">
        <v>1550</v>
      </c>
      <c r="D233" s="616">
        <v>4.5</v>
      </c>
      <c r="E233" s="616" t="s">
        <v>473</v>
      </c>
      <c r="F233" s="616" t="s">
        <v>858</v>
      </c>
      <c r="G233" s="621" t="s">
        <v>861</v>
      </c>
      <c r="H233" s="620">
        <v>9.5</v>
      </c>
      <c r="I233" s="616" t="s">
        <v>467</v>
      </c>
      <c r="J233" s="618" t="s">
        <v>862</v>
      </c>
      <c r="K233" s="618" t="s">
        <v>862</v>
      </c>
      <c r="L233" s="616" t="s">
        <v>467</v>
      </c>
      <c r="M233" s="618" t="s">
        <v>862</v>
      </c>
    </row>
    <row r="234" ht="15" customHeight="1" spans="2:13">
      <c r="B234" s="615" t="s">
        <v>826</v>
      </c>
      <c r="C234" s="618">
        <v>1300</v>
      </c>
      <c r="D234" s="616">
        <v>1.5</v>
      </c>
      <c r="E234" s="616" t="s">
        <v>473</v>
      </c>
      <c r="F234" s="616" t="s">
        <v>858</v>
      </c>
      <c r="G234" s="616" t="s">
        <v>804</v>
      </c>
      <c r="H234" s="617">
        <v>1.5</v>
      </c>
      <c r="I234" s="616" t="s">
        <v>467</v>
      </c>
      <c r="J234" s="616" t="s">
        <v>858</v>
      </c>
      <c r="K234" s="616" t="s">
        <v>858</v>
      </c>
      <c r="L234" s="616" t="s">
        <v>467</v>
      </c>
      <c r="M234" s="616" t="s">
        <v>858</v>
      </c>
    </row>
    <row r="235" ht="15" customHeight="1" spans="2:13">
      <c r="B235" s="615" t="s">
        <v>792</v>
      </c>
      <c r="C235" s="618">
        <v>2000</v>
      </c>
      <c r="D235" s="616">
        <v>3.5</v>
      </c>
      <c r="E235" s="616" t="s">
        <v>473</v>
      </c>
      <c r="F235" s="616" t="s">
        <v>858</v>
      </c>
      <c r="G235" s="616" t="s">
        <v>883</v>
      </c>
      <c r="H235" s="617">
        <v>6</v>
      </c>
      <c r="I235" s="616" t="s">
        <v>467</v>
      </c>
      <c r="J235" s="622" t="s">
        <v>862</v>
      </c>
      <c r="K235" s="622" t="s">
        <v>862</v>
      </c>
      <c r="L235" s="616" t="s">
        <v>467</v>
      </c>
      <c r="M235" s="622" t="s">
        <v>862</v>
      </c>
    </row>
    <row r="236" ht="15" customHeight="1" spans="2:13">
      <c r="B236" s="615" t="s">
        <v>830</v>
      </c>
      <c r="C236" s="618" t="s">
        <v>860</v>
      </c>
      <c r="D236" s="616">
        <v>3</v>
      </c>
      <c r="E236" s="616" t="s">
        <v>473</v>
      </c>
      <c r="F236" s="616" t="s">
        <v>858</v>
      </c>
      <c r="G236" s="621" t="s">
        <v>884</v>
      </c>
      <c r="H236" s="620">
        <v>7.5</v>
      </c>
      <c r="I236" s="616" t="s">
        <v>467</v>
      </c>
      <c r="J236" s="618" t="s">
        <v>862</v>
      </c>
      <c r="K236" s="618" t="s">
        <v>862</v>
      </c>
      <c r="L236" s="616" t="s">
        <v>467</v>
      </c>
      <c r="M236" s="618" t="s">
        <v>862</v>
      </c>
    </row>
    <row r="237" ht="15" customHeight="1" spans="2:13">
      <c r="B237" s="615" t="s">
        <v>870</v>
      </c>
      <c r="C237" s="618">
        <v>1550</v>
      </c>
      <c r="D237" s="616">
        <v>3.5</v>
      </c>
      <c r="E237" s="616" t="s">
        <v>473</v>
      </c>
      <c r="F237" s="616" t="s">
        <v>858</v>
      </c>
      <c r="G237" s="616" t="s">
        <v>771</v>
      </c>
      <c r="H237" s="617">
        <v>6</v>
      </c>
      <c r="I237" s="616" t="s">
        <v>467</v>
      </c>
      <c r="J237" s="616" t="s">
        <v>858</v>
      </c>
      <c r="K237" s="616" t="s">
        <v>858</v>
      </c>
      <c r="L237" s="616" t="s">
        <v>467</v>
      </c>
      <c r="M237" s="616" t="s">
        <v>858</v>
      </c>
    </row>
    <row r="238" ht="15" customHeight="1" spans="2:13">
      <c r="B238" s="615" t="s">
        <v>865</v>
      </c>
      <c r="C238" s="618">
        <v>1150</v>
      </c>
      <c r="D238" s="616">
        <v>3</v>
      </c>
      <c r="E238" s="616" t="s">
        <v>473</v>
      </c>
      <c r="F238" s="616" t="s">
        <v>858</v>
      </c>
      <c r="G238" s="616" t="s">
        <v>818</v>
      </c>
      <c r="H238" s="617">
        <v>1.5</v>
      </c>
      <c r="I238" s="616" t="s">
        <v>467</v>
      </c>
      <c r="J238" s="616" t="s">
        <v>858</v>
      </c>
      <c r="K238" s="616" t="s">
        <v>858</v>
      </c>
      <c r="L238" s="616" t="s">
        <v>467</v>
      </c>
      <c r="M238" s="616" t="s">
        <v>858</v>
      </c>
    </row>
    <row r="239" ht="15" customHeight="1" spans="2:13">
      <c r="B239" s="615" t="s">
        <v>806</v>
      </c>
      <c r="C239" s="618">
        <v>1900</v>
      </c>
      <c r="D239" s="616">
        <v>4</v>
      </c>
      <c r="E239" s="616" t="s">
        <v>473</v>
      </c>
      <c r="F239" s="616" t="s">
        <v>858</v>
      </c>
      <c r="G239" s="616" t="s">
        <v>826</v>
      </c>
      <c r="H239" s="617">
        <v>1.5</v>
      </c>
      <c r="I239" s="616" t="s">
        <v>467</v>
      </c>
      <c r="J239" s="616" t="s">
        <v>858</v>
      </c>
      <c r="K239" s="616" t="s">
        <v>858</v>
      </c>
      <c r="L239" s="616" t="s">
        <v>467</v>
      </c>
      <c r="M239" s="616" t="s">
        <v>858</v>
      </c>
    </row>
    <row r="240" ht="15" customHeight="1" spans="2:13">
      <c r="B240" s="615" t="s">
        <v>835</v>
      </c>
      <c r="C240" s="618">
        <v>1300</v>
      </c>
      <c r="D240" s="616">
        <v>2.5</v>
      </c>
      <c r="E240" s="616" t="s">
        <v>473</v>
      </c>
      <c r="F240" s="616" t="s">
        <v>858</v>
      </c>
      <c r="G240" s="616" t="s">
        <v>792</v>
      </c>
      <c r="H240" s="617">
        <v>2.5</v>
      </c>
      <c r="I240" s="616" t="s">
        <v>467</v>
      </c>
      <c r="J240" s="616" t="s">
        <v>858</v>
      </c>
      <c r="K240" s="616" t="s">
        <v>858</v>
      </c>
      <c r="L240" s="616" t="s">
        <v>467</v>
      </c>
      <c r="M240" s="616" t="s">
        <v>858</v>
      </c>
    </row>
    <row r="241" ht="15" customHeight="1" spans="2:19">
      <c r="B241" s="615" t="s">
        <v>821</v>
      </c>
      <c r="C241" s="618">
        <v>1750</v>
      </c>
      <c r="D241" s="616">
        <v>3</v>
      </c>
      <c r="E241" s="616" t="s">
        <v>473</v>
      </c>
      <c r="F241" s="616" t="s">
        <v>858</v>
      </c>
      <c r="G241" s="616" t="s">
        <v>885</v>
      </c>
      <c r="H241" s="648">
        <v>6.5</v>
      </c>
      <c r="I241" s="616" t="s">
        <v>467</v>
      </c>
      <c r="J241" s="622" t="s">
        <v>862</v>
      </c>
      <c r="K241" s="622" t="s">
        <v>862</v>
      </c>
      <c r="L241" s="616" t="s">
        <v>467</v>
      </c>
      <c r="M241" s="622" t="s">
        <v>862</v>
      </c>
    </row>
    <row r="242" ht="15" customHeight="1" spans="2:19">
      <c r="B242" s="615" t="s">
        <v>828</v>
      </c>
      <c r="C242" s="618">
        <v>3000</v>
      </c>
      <c r="D242" s="616">
        <v>5</v>
      </c>
      <c r="E242" s="616" t="s">
        <v>473</v>
      </c>
      <c r="F242" s="616" t="s">
        <v>858</v>
      </c>
      <c r="G242" s="621" t="s">
        <v>886</v>
      </c>
      <c r="H242" s="620">
        <v>7.5</v>
      </c>
      <c r="I242" s="616" t="s">
        <v>467</v>
      </c>
      <c r="J242" s="618" t="s">
        <v>862</v>
      </c>
      <c r="K242" s="618" t="s">
        <v>862</v>
      </c>
      <c r="L242" s="616" t="s">
        <v>467</v>
      </c>
      <c r="M242" s="618" t="s">
        <v>862</v>
      </c>
    </row>
    <row r="243" ht="15" customHeight="1" spans="2:19">
      <c r="B243" s="615" t="s">
        <v>840</v>
      </c>
      <c r="C243" s="618">
        <v>1050</v>
      </c>
      <c r="D243" s="616">
        <v>2.5</v>
      </c>
      <c r="E243" s="616" t="s">
        <v>473</v>
      </c>
      <c r="F243" s="616" t="s">
        <v>858</v>
      </c>
      <c r="G243" s="616" t="s">
        <v>830</v>
      </c>
      <c r="H243" s="617">
        <v>3.5</v>
      </c>
      <c r="I243" s="616" t="s">
        <v>467</v>
      </c>
      <c r="J243" s="616" t="s">
        <v>858</v>
      </c>
      <c r="K243" s="616" t="s">
        <v>858</v>
      </c>
      <c r="L243" s="616" t="s">
        <v>467</v>
      </c>
      <c r="M243" s="616" t="s">
        <v>858</v>
      </c>
    </row>
    <row r="244" ht="15" customHeight="1" spans="2:19">
      <c r="B244" s="649"/>
      <c r="C244" s="650"/>
      <c r="D244" s="650"/>
      <c r="E244" s="650"/>
      <c r="F244" s="650"/>
      <c r="G244" s="616" t="s">
        <v>887</v>
      </c>
      <c r="H244" s="617">
        <v>10</v>
      </c>
      <c r="I244" s="616" t="s">
        <v>467</v>
      </c>
      <c r="J244" s="622" t="s">
        <v>862</v>
      </c>
      <c r="K244" s="622" t="s">
        <v>862</v>
      </c>
      <c r="L244" s="616" t="s">
        <v>467</v>
      </c>
      <c r="M244" s="622" t="s">
        <v>862</v>
      </c>
    </row>
    <row r="245" ht="15" customHeight="1" spans="2:19">
      <c r="B245" s="649"/>
      <c r="C245" s="650"/>
      <c r="D245" s="650"/>
      <c r="E245" s="650"/>
      <c r="F245" s="650"/>
      <c r="G245" s="616" t="s">
        <v>870</v>
      </c>
      <c r="H245" s="617">
        <v>2.5</v>
      </c>
      <c r="I245" s="616" t="s">
        <v>467</v>
      </c>
      <c r="J245" s="616" t="s">
        <v>858</v>
      </c>
      <c r="K245" s="616" t="s">
        <v>858</v>
      </c>
      <c r="L245" s="616" t="s">
        <v>467</v>
      </c>
      <c r="M245" s="616" t="s">
        <v>858</v>
      </c>
    </row>
    <row r="246" ht="15" customHeight="1" spans="2:19">
      <c r="B246" s="649"/>
      <c r="C246" s="650"/>
      <c r="D246" s="650"/>
      <c r="E246" s="650"/>
      <c r="F246" s="650"/>
      <c r="G246" s="616" t="s">
        <v>865</v>
      </c>
      <c r="H246" s="617">
        <v>1.5</v>
      </c>
      <c r="I246" s="616" t="s">
        <v>467</v>
      </c>
      <c r="J246" s="616" t="s">
        <v>858</v>
      </c>
      <c r="K246" s="616" t="s">
        <v>858</v>
      </c>
      <c r="L246" s="616" t="s">
        <v>467</v>
      </c>
      <c r="M246" s="616" t="s">
        <v>858</v>
      </c>
    </row>
    <row r="247" ht="15" customHeight="1" spans="2:19">
      <c r="B247" s="649"/>
      <c r="C247" s="650"/>
      <c r="D247" s="650"/>
      <c r="E247" s="650"/>
      <c r="F247" s="650"/>
      <c r="G247" s="616" t="s">
        <v>806</v>
      </c>
      <c r="H247" s="617">
        <v>3.5</v>
      </c>
      <c r="I247" s="616" t="s">
        <v>467</v>
      </c>
      <c r="J247" s="616" t="s">
        <v>858</v>
      </c>
      <c r="K247" s="616" t="s">
        <v>858</v>
      </c>
      <c r="L247" s="616" t="s">
        <v>467</v>
      </c>
      <c r="M247" s="616" t="s">
        <v>858</v>
      </c>
    </row>
    <row r="248" ht="15" customHeight="1" spans="2:19">
      <c r="B248" s="649"/>
      <c r="C248" s="650"/>
      <c r="D248" s="650"/>
      <c r="E248" s="650"/>
      <c r="F248" s="650"/>
      <c r="G248" s="616" t="s">
        <v>835</v>
      </c>
      <c r="H248" s="617">
        <v>2</v>
      </c>
      <c r="I248" s="616" t="s">
        <v>467</v>
      </c>
      <c r="J248" s="616" t="s">
        <v>858</v>
      </c>
      <c r="K248" s="616" t="s">
        <v>858</v>
      </c>
      <c r="L248" s="616" t="s">
        <v>467</v>
      </c>
      <c r="M248" s="616" t="s">
        <v>858</v>
      </c>
    </row>
    <row r="249" ht="15" customHeight="1" spans="2:19">
      <c r="B249" s="649"/>
      <c r="C249" s="650"/>
      <c r="D249" s="650"/>
      <c r="E249" s="650"/>
      <c r="F249" s="650"/>
      <c r="G249" s="616" t="s">
        <v>814</v>
      </c>
      <c r="H249" s="617">
        <v>5.5</v>
      </c>
      <c r="I249" s="616" t="s">
        <v>467</v>
      </c>
      <c r="J249" s="616" t="s">
        <v>858</v>
      </c>
      <c r="K249" s="616" t="s">
        <v>858</v>
      </c>
      <c r="L249" s="616" t="s">
        <v>467</v>
      </c>
      <c r="M249" s="616" t="s">
        <v>858</v>
      </c>
    </row>
    <row r="250" ht="51" spans="2:19">
      <c r="B250" s="649"/>
      <c r="C250" s="650"/>
      <c r="D250" s="650"/>
      <c r="E250" s="650"/>
      <c r="F250" s="650"/>
      <c r="G250" s="616" t="s">
        <v>871</v>
      </c>
      <c r="H250" s="617">
        <v>3.5</v>
      </c>
      <c r="I250" s="616" t="s">
        <v>467</v>
      </c>
      <c r="J250" s="616" t="s">
        <v>858</v>
      </c>
      <c r="K250" s="616" t="s">
        <v>858</v>
      </c>
      <c r="L250" s="616" t="s">
        <v>467</v>
      </c>
      <c r="M250" s="616" t="s">
        <v>858</v>
      </c>
    </row>
    <row r="251" ht="20.1" customHeight="1" spans="2:19">
      <c r="B251" s="649"/>
      <c r="C251" s="650"/>
      <c r="D251" s="650"/>
      <c r="E251" s="650"/>
      <c r="F251" s="650"/>
      <c r="G251" s="616" t="s">
        <v>821</v>
      </c>
      <c r="H251" s="617">
        <v>2.5</v>
      </c>
      <c r="I251" s="616" t="s">
        <v>467</v>
      </c>
      <c r="J251" s="616" t="s">
        <v>858</v>
      </c>
      <c r="K251" s="616" t="s">
        <v>858</v>
      </c>
      <c r="L251" s="616" t="s">
        <v>467</v>
      </c>
      <c r="M251" s="616" t="s">
        <v>858</v>
      </c>
    </row>
    <row r="252" ht="20.1" customHeight="1" spans="2:19">
      <c r="B252" s="649"/>
      <c r="C252" s="650"/>
      <c r="D252" s="650"/>
      <c r="E252" s="650"/>
      <c r="F252" s="650"/>
      <c r="G252" s="616" t="s">
        <v>888</v>
      </c>
      <c r="H252" s="626">
        <v>3</v>
      </c>
      <c r="I252" s="627" t="s">
        <v>467</v>
      </c>
      <c r="J252" s="616" t="s">
        <v>858</v>
      </c>
      <c r="K252" s="616" t="s">
        <v>858</v>
      </c>
      <c r="L252" s="627" t="s">
        <v>467</v>
      </c>
      <c r="M252" s="616" t="s">
        <v>858</v>
      </c>
    </row>
    <row r="253" ht="16.5" spans="2:19">
      <c r="B253" s="651"/>
      <c r="C253" s="652"/>
      <c r="D253" s="652"/>
      <c r="E253" s="652"/>
      <c r="F253" s="652"/>
      <c r="G253" s="616" t="s">
        <v>840</v>
      </c>
      <c r="H253" s="626">
        <v>2</v>
      </c>
      <c r="I253" s="627" t="s">
        <v>467</v>
      </c>
      <c r="J253" s="616" t="s">
        <v>858</v>
      </c>
      <c r="K253" s="616" t="s">
        <v>858</v>
      </c>
      <c r="L253" s="627" t="s">
        <v>467</v>
      </c>
      <c r="M253" s="616" t="s">
        <v>858</v>
      </c>
    </row>
    <row r="255" ht="15" customHeight="1" spans="2:19">
      <c r="N255" s="653"/>
      <c r="O255" s="63"/>
      <c r="Q255" s="29"/>
      <c r="R255" s="29"/>
      <c r="S255" s="29"/>
    </row>
    <row r="257" ht="13.5" spans="2:14">
      <c r="B257" s="654" t="s">
        <v>889</v>
      </c>
      <c r="C257" s="655"/>
      <c r="D257" s="655"/>
      <c r="E257" s="655"/>
      <c r="F257" s="655"/>
      <c r="G257" s="655"/>
      <c r="H257" s="655"/>
      <c r="I257" s="655"/>
      <c r="J257" s="655"/>
      <c r="K257" s="655"/>
    </row>
    <row r="258" spans="2:14">
      <c r="B258" s="384" t="s">
        <v>681</v>
      </c>
      <c r="C258" s="385"/>
      <c r="D258" s="385"/>
      <c r="E258" s="385"/>
      <c r="F258" s="385"/>
      <c r="G258" s="385"/>
      <c r="H258" s="385"/>
      <c r="I258" s="385"/>
      <c r="J258" s="385"/>
      <c r="K258" s="385"/>
      <c r="L258" s="656"/>
      <c r="M258" s="657"/>
    </row>
    <row r="259" spans="2:14">
      <c r="B259" s="395" t="s">
        <v>442</v>
      </c>
      <c r="C259" s="658"/>
      <c r="D259" s="396"/>
      <c r="E259" s="389"/>
      <c r="F259" s="389"/>
      <c r="G259" s="389"/>
      <c r="H259" s="659"/>
      <c r="I259" s="390"/>
      <c r="J259" s="398"/>
      <c r="K259" s="399"/>
      <c r="L259" s="660"/>
      <c r="M259" s="661"/>
    </row>
    <row r="260" spans="2:14">
      <c r="B260" s="395" t="s">
        <v>443</v>
      </c>
      <c r="C260" s="658"/>
      <c r="D260" s="396"/>
      <c r="E260" s="389"/>
      <c r="F260" s="389"/>
      <c r="G260" s="389"/>
      <c r="H260" s="659"/>
      <c r="I260" s="390"/>
      <c r="J260" s="398"/>
      <c r="K260" s="399"/>
      <c r="L260" s="660"/>
      <c r="M260" s="661"/>
    </row>
    <row r="261" spans="2:14">
      <c r="B261" s="395" t="s">
        <v>682</v>
      </c>
      <c r="C261" s="658"/>
      <c r="D261" s="396"/>
      <c r="E261" s="389"/>
      <c r="F261" s="389"/>
      <c r="G261" s="389"/>
      <c r="H261" s="659"/>
      <c r="I261" s="390"/>
      <c r="J261" s="398"/>
      <c r="K261" s="399"/>
      <c r="L261" s="660"/>
      <c r="M261" s="661"/>
    </row>
    <row r="262" spans="2:14">
      <c r="B262" s="662" t="s">
        <v>683</v>
      </c>
      <c r="C262" s="663"/>
      <c r="D262" s="663"/>
      <c r="E262" s="663"/>
      <c r="F262" s="663"/>
      <c r="G262" s="663"/>
      <c r="H262" s="663"/>
      <c r="I262" s="663"/>
      <c r="J262" s="663"/>
      <c r="K262" s="663"/>
      <c r="L262" s="660"/>
      <c r="M262" s="661"/>
    </row>
    <row r="263" spans="2:14">
      <c r="B263" s="662" t="s">
        <v>684</v>
      </c>
      <c r="C263" s="663"/>
      <c r="D263" s="663"/>
      <c r="E263" s="663"/>
      <c r="F263" s="663"/>
      <c r="G263" s="663"/>
      <c r="H263" s="663"/>
      <c r="I263" s="663"/>
      <c r="J263" s="663"/>
      <c r="K263" s="663"/>
      <c r="L263" s="660"/>
      <c r="M263" s="661"/>
    </row>
    <row r="264" spans="2:14">
      <c r="B264" s="664" t="s">
        <v>685</v>
      </c>
      <c r="C264" s="665"/>
      <c r="D264" s="665"/>
      <c r="E264" s="665"/>
      <c r="F264" s="665"/>
      <c r="G264" s="665"/>
      <c r="H264" s="665"/>
      <c r="I264" s="665"/>
      <c r="J264" s="665"/>
      <c r="K264" s="665"/>
      <c r="L264" s="660"/>
      <c r="M264" s="661"/>
    </row>
    <row r="265" ht="12.95" customHeight="1" spans="2:14">
      <c r="B265" s="666" t="s">
        <v>686</v>
      </c>
      <c r="C265" s="667"/>
      <c r="D265" s="667"/>
      <c r="E265" s="667"/>
      <c r="F265" s="667"/>
      <c r="G265" s="667"/>
      <c r="H265" s="667"/>
      <c r="I265" s="667"/>
      <c r="J265" s="667"/>
      <c r="K265" s="667"/>
      <c r="L265" s="667"/>
      <c r="M265" s="668"/>
    </row>
    <row r="266" customHeight="1" spans="2:14">
      <c r="B266" s="669" t="s">
        <v>436</v>
      </c>
      <c r="C266" s="415"/>
      <c r="D266" s="415"/>
      <c r="E266" s="415"/>
      <c r="F266" s="415"/>
      <c r="G266" s="415"/>
      <c r="H266" s="415"/>
      <c r="I266" s="415"/>
      <c r="J266" s="415"/>
      <c r="K266" s="415"/>
      <c r="L266" s="415"/>
      <c r="M266" s="417"/>
      <c r="N266" s="415"/>
    </row>
    <row r="267" customHeight="1" spans="2:14">
      <c r="B267" s="670" t="s">
        <v>437</v>
      </c>
      <c r="C267" s="419"/>
      <c r="D267" s="419"/>
      <c r="E267" s="419"/>
      <c r="F267" s="419"/>
      <c r="G267" s="419"/>
      <c r="H267" s="419"/>
      <c r="I267" s="419"/>
      <c r="J267" s="419"/>
      <c r="K267" s="419"/>
      <c r="L267" s="419"/>
      <c r="M267" s="421"/>
      <c r="N267" s="419"/>
    </row>
    <row r="268" spans="2:14">
      <c r="B268" s="669" t="s">
        <v>438</v>
      </c>
      <c r="C268" s="415"/>
      <c r="D268" s="415"/>
      <c r="E268" s="415"/>
      <c r="F268" s="415"/>
      <c r="G268" s="415"/>
      <c r="H268" s="415"/>
      <c r="I268" s="415"/>
      <c r="J268" s="415"/>
      <c r="K268" s="415"/>
      <c r="L268" s="415"/>
      <c r="M268" s="417"/>
      <c r="N268" s="415"/>
    </row>
    <row r="269" spans="2:14">
      <c r="B269" s="669" t="s">
        <v>439</v>
      </c>
      <c r="C269" s="415"/>
      <c r="D269" s="415"/>
      <c r="E269" s="415"/>
      <c r="F269" s="415"/>
      <c r="G269" s="415"/>
      <c r="H269" s="415"/>
      <c r="I269" s="415"/>
      <c r="J269" s="415"/>
      <c r="K269" s="415"/>
      <c r="L269" s="415"/>
      <c r="M269" s="417"/>
      <c r="N269" s="671"/>
    </row>
    <row r="270" spans="2:14">
      <c r="B270" s="672" t="s">
        <v>440</v>
      </c>
      <c r="C270" s="673"/>
      <c r="D270" s="673"/>
      <c r="E270" s="673"/>
      <c r="F270" s="673"/>
      <c r="G270" s="673"/>
      <c r="H270" s="673"/>
      <c r="I270" s="673"/>
      <c r="J270" s="673"/>
      <c r="K270" s="673"/>
      <c r="L270" s="660"/>
      <c r="M270" s="661"/>
    </row>
    <row r="271" spans="2:14">
      <c r="B271" s="662" t="s">
        <v>687</v>
      </c>
      <c r="C271" s="665"/>
      <c r="D271" s="665"/>
      <c r="E271" s="665"/>
      <c r="F271" s="665"/>
      <c r="G271" s="665"/>
      <c r="H271" s="665"/>
      <c r="I271" s="665"/>
      <c r="J271" s="665"/>
      <c r="K271" s="665"/>
      <c r="L271" s="660"/>
      <c r="M271" s="661"/>
    </row>
    <row r="272" ht="13.5" spans="2:14">
      <c r="B272" s="674" t="s">
        <v>688</v>
      </c>
      <c r="C272" s="675"/>
      <c r="D272" s="675"/>
      <c r="E272" s="675"/>
      <c r="F272" s="675"/>
      <c r="G272" s="675"/>
      <c r="H272" s="675"/>
      <c r="I272" s="675"/>
      <c r="J272" s="675"/>
      <c r="K272" s="675"/>
      <c r="L272" s="676"/>
      <c r="M272" s="677"/>
    </row>
  </sheetData>
  <mergeCells count="37">
    <mergeCell ref="C6:D6"/>
    <mergeCell ref="G6:L6"/>
    <mergeCell ref="G7:M7"/>
    <mergeCell ref="G10:M10"/>
    <mergeCell ref="B18:M18"/>
    <mergeCell ref="B66:M66"/>
    <mergeCell ref="B73:M73"/>
    <mergeCell ref="B83:M83"/>
    <mergeCell ref="B107:M107"/>
    <mergeCell ref="B257:K257"/>
    <mergeCell ref="B258:K258"/>
    <mergeCell ref="B262:K262"/>
    <mergeCell ref="B263:K263"/>
    <mergeCell ref="B264:K264"/>
    <mergeCell ref="B265:M265"/>
    <mergeCell ref="B266:M266"/>
    <mergeCell ref="B267:M267"/>
    <mergeCell ref="B268:M268"/>
    <mergeCell ref="B269:M269"/>
    <mergeCell ref="B270:K270"/>
    <mergeCell ref="B271:K271"/>
    <mergeCell ref="B272:K272"/>
    <mergeCell ref="C23:C27"/>
    <mergeCell ref="C28:C32"/>
    <mergeCell ref="F69:F71"/>
    <mergeCell ref="F75:F78"/>
    <mergeCell ref="F117:F119"/>
    <mergeCell ref="F122:F125"/>
    <mergeCell ref="G24:G26"/>
    <mergeCell ref="G28:G29"/>
    <mergeCell ref="O3:O4"/>
    <mergeCell ref="F84:M87"/>
    <mergeCell ref="G74:M79"/>
    <mergeCell ref="G67:M72"/>
    <mergeCell ref="H62:M65"/>
    <mergeCell ref="B3:L4"/>
    <mergeCell ref="M3:N4"/>
  </mergeCells>
  <hyperlinks>
    <hyperlink ref="C7" location="欧洲!A40" display="南方航空CZ"/>
    <hyperlink ref="C10" location="欧洲!A251" display="国航CA"/>
    <hyperlink ref="C11" location="欧洲!A351" display="大桥航空RU"/>
    <hyperlink ref="C14" location="欧洲!A471" display="土耳其航空TK"/>
    <hyperlink ref="C15" location="欧洲!A591" display="俄罗斯航空SU"/>
    <hyperlink ref="C9" location="欧洲!A243" display="卢森堡航空CV"/>
    <hyperlink ref="C16" location="欧洲!A627" display="菲律宾航空PR"/>
    <hyperlink ref="C12" location="欧洲!A400" display="美国博立航空PO"/>
    <hyperlink ref="C8" location="欧洲!A237" display="长荣BR"/>
    <hyperlink ref="C13" location="欧洲!A440" display="阿塞拜疆丝绸之路航空"/>
    <hyperlink ref="C17" location="欧洲!A647" display="越南航空VN"/>
  </hyperlinks>
  <pageMargins left="0.75" right="0.75" top="1" bottom="1" header="0.5" footer="0.5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47"/>
  <sheetViews>
    <sheetView topLeftCell="A160" workbookViewId="0">
      <selection activeCell="C20" sqref="C20:F20"/>
    </sheetView>
  </sheetViews>
  <sheetFormatPr defaultColWidth="9" defaultRowHeight="12.75"/>
  <cols>
    <col min="1" max="1" width="2.625" style="29" customWidth="1"/>
    <col min="2" max="2" width="46" style="30" customWidth="1"/>
    <col min="3" max="3" width="11.75" style="29" customWidth="1"/>
    <col min="4" max="4" width="12.5" style="31" customWidth="1"/>
    <col min="5" max="5" width="12.25" style="31" customWidth="1"/>
    <col min="6" max="6" width="10.25" style="31" customWidth="1"/>
    <col min="7" max="7" width="23.25" style="32" customWidth="1"/>
    <col min="8" max="8" width="11.2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10.25" style="34" customWidth="1"/>
    <col min="14" max="14" width="10.7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1" ht="15.6" customHeight="1" spans="1:19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ht="15.6" customHeight="1" spans="1:19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="1" customFormat="1" ht="15.6" customHeight="1" spans="1:19">
      <c r="A3" s="37"/>
      <c r="B3" s="38" t="s">
        <v>890</v>
      </c>
      <c r="C3" s="39"/>
      <c r="D3" s="39"/>
      <c r="E3" s="39"/>
      <c r="F3" s="39"/>
      <c r="G3" s="39"/>
      <c r="H3" s="39"/>
      <c r="I3" s="39"/>
      <c r="J3" s="39"/>
      <c r="K3" s="39"/>
      <c r="L3" s="40"/>
      <c r="M3" s="41"/>
      <c r="N3" s="42"/>
      <c r="O3" s="41"/>
    </row>
    <row r="4" s="1" customFormat="1" ht="15.6" customHeight="1" spans="1:19">
      <c r="B4" s="43"/>
      <c r="C4" s="44"/>
      <c r="D4" s="44"/>
      <c r="E4" s="44"/>
      <c r="F4" s="44"/>
      <c r="G4" s="44"/>
      <c r="H4" s="44"/>
      <c r="I4" s="44"/>
      <c r="J4" s="44"/>
      <c r="K4" s="44"/>
      <c r="L4" s="45"/>
      <c r="M4" s="42"/>
      <c r="N4" s="42"/>
      <c r="O4" s="42"/>
    </row>
    <row r="5" ht="15.6" customHeight="1" spans="1:19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ht="15.6" customHeight="1" spans="1:19">
      <c r="C6" s="46" t="s">
        <v>891</v>
      </c>
      <c r="D6" s="47"/>
      <c r="E6" s="47"/>
      <c r="F6" s="47"/>
      <c r="G6" s="48" t="s">
        <v>892</v>
      </c>
      <c r="H6" s="48"/>
      <c r="I6" s="48"/>
      <c r="J6" s="5"/>
      <c r="K6" s="5"/>
      <c r="L6" s="5"/>
      <c r="M6" s="49"/>
      <c r="N6" s="24"/>
      <c r="O6" s="29"/>
      <c r="P6" s="29"/>
      <c r="Q6" s="29"/>
      <c r="R6" s="29"/>
      <c r="S6" s="29"/>
    </row>
    <row r="7" ht="15.6" customHeight="1" spans="1:19">
      <c r="C7" s="50" t="s">
        <v>893</v>
      </c>
      <c r="G7" s="51" t="s">
        <v>894</v>
      </c>
      <c r="H7" s="48"/>
      <c r="I7" s="48"/>
      <c r="J7" s="48"/>
      <c r="K7" s="48"/>
      <c r="L7" s="48"/>
      <c r="M7" s="52"/>
      <c r="N7" s="53"/>
      <c r="O7" s="29"/>
      <c r="P7" s="29"/>
      <c r="Q7" s="29"/>
      <c r="R7" s="29"/>
      <c r="S7" s="29"/>
    </row>
    <row r="8" ht="15.6" customHeight="1" spans="1:19">
      <c r="C8" s="50" t="s">
        <v>895</v>
      </c>
      <c r="G8" s="32" t="s">
        <v>699</v>
      </c>
      <c r="H8" s="5"/>
      <c r="I8" s="5"/>
      <c r="J8" s="5"/>
      <c r="K8" s="5"/>
      <c r="L8" s="5"/>
      <c r="M8" s="49"/>
      <c r="N8" s="24"/>
      <c r="O8" s="29"/>
      <c r="P8" s="29"/>
      <c r="Q8" s="29"/>
      <c r="R8" s="29"/>
      <c r="S8" s="29"/>
    </row>
    <row r="9" ht="15.6" customHeight="1" spans="1:19">
      <c r="C9" s="50" t="s">
        <v>896</v>
      </c>
      <c r="G9" s="32" t="s">
        <v>897</v>
      </c>
      <c r="H9" s="5"/>
      <c r="I9" s="5"/>
      <c r="J9" s="5"/>
      <c r="K9" s="5"/>
      <c r="L9" s="5"/>
      <c r="M9" s="49"/>
      <c r="N9" s="24"/>
      <c r="O9" s="29"/>
      <c r="P9" s="29"/>
      <c r="Q9" s="29"/>
      <c r="R9" s="29"/>
      <c r="S9" s="29"/>
    </row>
    <row r="10" ht="15.6" customHeight="1" spans="1:19">
      <c r="C10" s="50" t="s">
        <v>898</v>
      </c>
      <c r="G10" s="32" t="s">
        <v>899</v>
      </c>
      <c r="H10" s="5"/>
      <c r="I10" s="5"/>
      <c r="J10" s="5"/>
      <c r="K10" s="5"/>
      <c r="L10" s="5"/>
      <c r="M10" s="49"/>
      <c r="N10" s="24"/>
      <c r="O10" s="29"/>
      <c r="P10" s="29"/>
      <c r="Q10" s="29"/>
      <c r="R10" s="29"/>
      <c r="S10" s="29"/>
    </row>
    <row r="11" ht="15.6" customHeight="1" spans="1:19">
      <c r="C11" s="50" t="s">
        <v>900</v>
      </c>
      <c r="G11" s="32" t="s">
        <v>901</v>
      </c>
      <c r="H11" s="5"/>
      <c r="I11" s="5"/>
      <c r="J11" s="5"/>
      <c r="K11" s="5"/>
      <c r="L11" s="5"/>
      <c r="M11" s="49"/>
      <c r="N11" s="24"/>
      <c r="O11" s="29"/>
      <c r="P11" s="29"/>
      <c r="Q11" s="29"/>
      <c r="R11" s="29"/>
      <c r="S11" s="29"/>
    </row>
    <row r="12" ht="15.6" customHeight="1" spans="1:19">
      <c r="C12" s="50" t="s">
        <v>902</v>
      </c>
      <c r="G12" s="32" t="s">
        <v>903</v>
      </c>
      <c r="H12" s="5"/>
      <c r="I12" s="5"/>
      <c r="J12" s="5"/>
      <c r="K12" s="5"/>
      <c r="L12" s="5"/>
      <c r="M12" s="49"/>
      <c r="N12" s="24"/>
      <c r="O12" s="29"/>
      <c r="P12" s="29"/>
      <c r="Q12" s="29"/>
      <c r="R12" s="29"/>
      <c r="S12" s="29"/>
    </row>
    <row r="13" ht="15.6" customHeight="1" spans="1:19">
      <c r="C13" s="50" t="s">
        <v>904</v>
      </c>
      <c r="G13" s="32" t="s">
        <v>421</v>
      </c>
      <c r="H13" s="5"/>
      <c r="I13" s="5"/>
      <c r="J13" s="5"/>
      <c r="K13" s="5"/>
      <c r="L13" s="5"/>
      <c r="M13" s="49"/>
      <c r="N13" s="24"/>
      <c r="O13" s="29"/>
      <c r="P13" s="29"/>
      <c r="Q13" s="29"/>
      <c r="R13" s="29"/>
      <c r="S13" s="29"/>
    </row>
    <row r="14" ht="15.6" customHeight="1" spans="1:19">
      <c r="C14" s="50" t="s">
        <v>905</v>
      </c>
      <c r="G14" s="32" t="s">
        <v>401</v>
      </c>
      <c r="H14" s="54"/>
      <c r="I14" s="54"/>
      <c r="J14" s="54"/>
      <c r="K14" s="54"/>
      <c r="L14" s="54"/>
      <c r="M14" s="55"/>
      <c r="N14" s="24"/>
      <c r="O14" s="29"/>
      <c r="P14" s="29"/>
      <c r="Q14" s="29"/>
      <c r="R14" s="29"/>
      <c r="S14" s="29"/>
    </row>
    <row r="15" ht="15.6" customHeight="1" spans="1:19">
      <c r="G15" s="31"/>
      <c r="H15" s="5"/>
      <c r="I15" s="5"/>
      <c r="J15" s="5"/>
      <c r="K15" s="5"/>
      <c r="L15" s="5"/>
      <c r="M15" s="36"/>
      <c r="N15" s="29"/>
      <c r="O15" s="29"/>
      <c r="P15" s="29"/>
      <c r="Q15" s="29"/>
      <c r="R15" s="29"/>
      <c r="S15" s="29"/>
    </row>
    <row r="16" s="2" customFormat="1" ht="15.6" customHeight="1" spans="1:19">
      <c r="A16" s="56"/>
      <c r="B16" s="57" t="s">
        <v>906</v>
      </c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9"/>
      <c r="P16" s="60"/>
    </row>
    <row r="17" ht="15.6" customHeight="1" spans="1:19">
      <c r="A17" s="24"/>
      <c r="B17" s="61" t="s">
        <v>907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3"/>
      <c r="Q17" s="29"/>
      <c r="R17" s="29"/>
      <c r="S17" s="29"/>
    </row>
    <row r="18" s="3" customFormat="1" ht="15.6" customHeight="1" spans="1:19">
      <c r="A18" s="5"/>
      <c r="B18" s="64"/>
      <c r="C18" s="65" t="s">
        <v>53</v>
      </c>
      <c r="D18" s="66" t="s">
        <v>54</v>
      </c>
      <c r="E18" s="66" t="s">
        <v>55</v>
      </c>
      <c r="F18" s="66" t="s">
        <v>56</v>
      </c>
      <c r="G18" s="67"/>
      <c r="H18" s="67"/>
      <c r="I18" s="68"/>
      <c r="J18" s="68"/>
      <c r="K18" s="68"/>
      <c r="L18" s="68"/>
      <c r="M18" s="67"/>
      <c r="N18" s="67"/>
      <c r="O18" s="67"/>
      <c r="P18" s="69"/>
    </row>
    <row r="19" s="4" customFormat="1" ht="15.6" customHeight="1" spans="1:19">
      <c r="A19" s="70"/>
      <c r="B19" s="64" t="s">
        <v>908</v>
      </c>
      <c r="C19" s="71">
        <v>45</v>
      </c>
      <c r="D19" s="71">
        <v>45</v>
      </c>
      <c r="E19" s="71">
        <v>45</v>
      </c>
      <c r="F19" s="71">
        <v>45</v>
      </c>
      <c r="G19" s="72"/>
      <c r="H19" s="72"/>
      <c r="I19" s="73"/>
      <c r="J19" s="73"/>
      <c r="K19" s="73"/>
      <c r="L19" s="73"/>
      <c r="M19" s="72"/>
      <c r="N19" s="72"/>
      <c r="O19" s="72"/>
      <c r="P19" s="74"/>
    </row>
    <row r="20" s="4" customFormat="1" ht="15.6" customHeight="1" spans="1:19">
      <c r="A20" s="70"/>
      <c r="B20" s="75" t="s">
        <v>909</v>
      </c>
      <c r="C20" s="71">
        <v>51</v>
      </c>
      <c r="D20" s="71">
        <v>51</v>
      </c>
      <c r="E20" s="71">
        <v>51</v>
      </c>
      <c r="F20" s="71">
        <v>51</v>
      </c>
      <c r="G20" s="76"/>
      <c r="H20" s="72"/>
      <c r="I20" s="73"/>
      <c r="J20" s="73"/>
      <c r="K20" s="73"/>
      <c r="L20" s="73"/>
      <c r="M20" s="72"/>
      <c r="N20" s="72"/>
      <c r="O20" s="72"/>
      <c r="P20" s="74"/>
    </row>
    <row r="21" s="4" customFormat="1" ht="15.6" customHeight="1" spans="1:19">
      <c r="A21" s="70"/>
      <c r="B21" s="77" t="s">
        <v>910</v>
      </c>
      <c r="C21" s="65" t="s">
        <v>53</v>
      </c>
      <c r="D21" s="66" t="s">
        <v>54</v>
      </c>
      <c r="E21" s="66" t="s">
        <v>55</v>
      </c>
      <c r="F21" s="78"/>
      <c r="G21" s="79"/>
      <c r="H21" s="80"/>
      <c r="I21" s="80"/>
      <c r="J21" s="80"/>
      <c r="K21" s="80"/>
      <c r="L21" s="80"/>
      <c r="M21" s="81"/>
      <c r="N21" s="81"/>
      <c r="O21" s="72"/>
      <c r="P21" s="60"/>
    </row>
    <row r="22" s="4" customFormat="1" ht="15.6" customHeight="1" spans="1:19">
      <c r="A22" s="70"/>
      <c r="B22" s="82" t="s">
        <v>911</v>
      </c>
      <c r="C22" s="83">
        <f>C19</f>
        <v>45</v>
      </c>
      <c r="D22" s="83">
        <f t="shared" ref="D22:E22" si="0">D19</f>
        <v>45</v>
      </c>
      <c r="E22" s="83">
        <f t="shared" si="0"/>
        <v>45</v>
      </c>
      <c r="F22" s="78"/>
      <c r="G22" s="79"/>
      <c r="H22" s="80"/>
      <c r="I22" s="80"/>
      <c r="J22" s="80"/>
      <c r="K22" s="80"/>
      <c r="L22" s="80"/>
      <c r="M22" s="81"/>
      <c r="N22" s="81"/>
      <c r="O22" s="72"/>
      <c r="P22" s="60"/>
    </row>
    <row r="23" s="4" customFormat="1" ht="15.6" customHeight="1" spans="1:19">
      <c r="A23" s="70"/>
      <c r="B23" s="82" t="s">
        <v>912</v>
      </c>
      <c r="C23" s="84">
        <f>C19+3</f>
        <v>48</v>
      </c>
      <c r="D23" s="84">
        <f t="shared" ref="D23:E23" si="1">D19+3</f>
        <v>48</v>
      </c>
      <c r="E23" s="84">
        <f t="shared" si="1"/>
        <v>48</v>
      </c>
      <c r="F23" s="78"/>
      <c r="G23" s="79"/>
      <c r="H23" s="80"/>
      <c r="I23" s="80"/>
      <c r="J23" s="80"/>
      <c r="K23" s="80"/>
      <c r="L23" s="80"/>
      <c r="M23" s="81"/>
      <c r="N23" s="81"/>
      <c r="O23" s="72"/>
      <c r="P23" s="60"/>
    </row>
    <row r="24" s="4" customFormat="1" ht="15.6" customHeight="1" spans="1:19">
      <c r="A24" s="70"/>
      <c r="B24" s="82" t="s">
        <v>913</v>
      </c>
      <c r="C24" s="84">
        <f>C19+4</f>
        <v>49</v>
      </c>
      <c r="D24" s="84">
        <f t="shared" ref="D24:E24" si="2">D19+4</f>
        <v>49</v>
      </c>
      <c r="E24" s="84">
        <f t="shared" si="2"/>
        <v>49</v>
      </c>
      <c r="F24" s="78"/>
      <c r="G24" s="79"/>
      <c r="H24" s="80"/>
      <c r="I24" s="80"/>
      <c r="J24" s="80"/>
      <c r="K24" s="80"/>
      <c r="L24" s="80"/>
      <c r="M24" s="81"/>
      <c r="N24" s="81"/>
      <c r="O24" s="72"/>
      <c r="P24" s="60"/>
    </row>
    <row r="25" s="4" customFormat="1" ht="15.6" customHeight="1" spans="1:19">
      <c r="A25" s="70"/>
      <c r="B25" s="82" t="s">
        <v>914</v>
      </c>
      <c r="C25" s="84">
        <f>C19+5</f>
        <v>50</v>
      </c>
      <c r="D25" s="84">
        <f t="shared" ref="D25:E25" si="3">D19+5</f>
        <v>50</v>
      </c>
      <c r="E25" s="84">
        <f t="shared" si="3"/>
        <v>50</v>
      </c>
      <c r="F25" s="78"/>
      <c r="G25" s="79"/>
      <c r="H25" s="80"/>
      <c r="I25" s="80"/>
      <c r="J25" s="80"/>
      <c r="K25" s="80"/>
      <c r="L25" s="80"/>
      <c r="M25" s="81"/>
      <c r="N25" s="81"/>
      <c r="O25" s="72"/>
      <c r="P25" s="60"/>
    </row>
    <row r="26" s="4" customFormat="1" ht="15.6" customHeight="1" spans="1:19">
      <c r="A26" s="70"/>
      <c r="B26" s="85" t="s">
        <v>915</v>
      </c>
      <c r="C26" s="84">
        <f>C19+8</f>
        <v>53</v>
      </c>
      <c r="D26" s="84">
        <f t="shared" ref="D26:E26" si="4">D19+8</f>
        <v>53</v>
      </c>
      <c r="E26" s="84">
        <f t="shared" si="4"/>
        <v>53</v>
      </c>
      <c r="F26" s="86"/>
      <c r="G26" s="79"/>
      <c r="H26" s="80"/>
      <c r="I26" s="80"/>
      <c r="J26" s="80"/>
      <c r="K26" s="80"/>
      <c r="L26" s="80"/>
      <c r="M26" s="81"/>
      <c r="N26" s="81"/>
      <c r="O26" s="72"/>
      <c r="P26" s="60"/>
    </row>
    <row r="27" s="4" customFormat="1" ht="15.6" customHeight="1" spans="1:19">
      <c r="A27" s="70"/>
      <c r="B27" s="85" t="s">
        <v>916</v>
      </c>
      <c r="C27" s="87">
        <f>C19+10</f>
        <v>55</v>
      </c>
      <c r="D27" s="87">
        <f t="shared" ref="D27:E27" si="5">D19+10</f>
        <v>55</v>
      </c>
      <c r="E27" s="87">
        <f t="shared" si="5"/>
        <v>55</v>
      </c>
      <c r="F27" s="86"/>
      <c r="G27" s="88"/>
      <c r="H27" s="73"/>
      <c r="I27" s="73">
        <v>1</v>
      </c>
      <c r="J27" s="73"/>
      <c r="K27" s="73"/>
      <c r="L27" s="73"/>
      <c r="M27" s="72"/>
      <c r="N27" s="72"/>
      <c r="O27" s="72"/>
      <c r="P27" s="60"/>
    </row>
    <row r="28" s="4" customFormat="1" ht="15.6" customHeight="1" spans="1:19">
      <c r="A28" s="70"/>
      <c r="B28" s="89" t="s">
        <v>917</v>
      </c>
      <c r="C28" s="87">
        <f>C19+14</f>
        <v>59</v>
      </c>
      <c r="D28" s="87">
        <f t="shared" ref="D28:E28" si="6">D19+14</f>
        <v>59</v>
      </c>
      <c r="E28" s="87">
        <f t="shared" si="6"/>
        <v>59</v>
      </c>
      <c r="F28" s="90"/>
      <c r="G28" s="88"/>
      <c r="H28" s="91"/>
      <c r="I28" s="91">
        <f>I25</f>
        <v>0</v>
      </c>
      <c r="J28" s="91">
        <f>J25</f>
        <v>0</v>
      </c>
      <c r="K28" s="73"/>
      <c r="L28" s="73"/>
      <c r="M28" s="72"/>
      <c r="N28" s="72"/>
      <c r="O28" s="72"/>
      <c r="P28" s="60"/>
    </row>
    <row r="29" s="4" customFormat="1" ht="15.6" customHeight="1" spans="1:19">
      <c r="A29" s="70"/>
      <c r="B29" s="89" t="s">
        <v>918</v>
      </c>
      <c r="C29" s="92">
        <f>C19+18</f>
        <v>63</v>
      </c>
      <c r="D29" s="92">
        <f t="shared" ref="D29:E29" si="7">D19+18</f>
        <v>63</v>
      </c>
      <c r="E29" s="92">
        <f t="shared" si="7"/>
        <v>63</v>
      </c>
      <c r="F29" s="93"/>
      <c r="G29" s="88"/>
      <c r="H29" s="94"/>
      <c r="I29" s="94">
        <f>I25+3</f>
        <v>3</v>
      </c>
      <c r="J29" s="94">
        <f>J25+3</f>
        <v>3</v>
      </c>
      <c r="K29" s="73"/>
      <c r="L29" s="73"/>
      <c r="M29" s="72"/>
      <c r="N29" s="72"/>
      <c r="O29" s="72"/>
      <c r="P29" s="60"/>
    </row>
    <row r="30" s="4" customFormat="1" ht="15.6" customHeight="1" spans="1:19">
      <c r="A30" s="70"/>
      <c r="B30" s="95" t="s">
        <v>919</v>
      </c>
      <c r="C30" s="65" t="s">
        <v>53</v>
      </c>
      <c r="D30" s="66" t="s">
        <v>54</v>
      </c>
      <c r="E30" s="66" t="s">
        <v>55</v>
      </c>
      <c r="F30" s="96"/>
      <c r="G30" s="97"/>
      <c r="H30" s="94"/>
      <c r="I30" s="98">
        <f>I25+10</f>
        <v>10</v>
      </c>
      <c r="J30" s="99">
        <f>J25+10</f>
        <v>10</v>
      </c>
      <c r="K30" s="100"/>
      <c r="L30" s="73"/>
      <c r="M30" s="72"/>
      <c r="N30" s="72"/>
      <c r="O30" s="101"/>
      <c r="P30" s="74"/>
    </row>
    <row r="31" s="4" customFormat="1" ht="15.6" customHeight="1" spans="1:19">
      <c r="A31" s="70"/>
      <c r="B31" s="102" t="s">
        <v>920</v>
      </c>
      <c r="C31" s="103">
        <f>C20+2</f>
        <v>53</v>
      </c>
      <c r="D31" s="103">
        <f>D20+2</f>
        <v>53</v>
      </c>
      <c r="E31" s="103">
        <f>E23+2</f>
        <v>50</v>
      </c>
      <c r="F31" s="104"/>
      <c r="G31" s="97"/>
      <c r="H31" s="94"/>
      <c r="I31" s="98">
        <f>I25+14</f>
        <v>14</v>
      </c>
      <c r="J31" s="99">
        <f>J25+14</f>
        <v>14</v>
      </c>
      <c r="K31" s="100"/>
      <c r="L31" s="73"/>
      <c r="M31" s="72"/>
      <c r="N31" s="72"/>
      <c r="O31" s="101"/>
      <c r="P31" s="74"/>
    </row>
    <row r="32" s="4" customFormat="1" ht="15.6" customHeight="1" spans="1:19">
      <c r="A32" s="70"/>
      <c r="B32" s="105" t="s">
        <v>921</v>
      </c>
      <c r="C32" s="103">
        <f>C20+3</f>
        <v>54</v>
      </c>
      <c r="D32" s="103">
        <f>D20+3</f>
        <v>54</v>
      </c>
      <c r="E32" s="103">
        <f>E23+3</f>
        <v>51</v>
      </c>
      <c r="F32" s="104"/>
      <c r="G32" s="97"/>
      <c r="H32" s="94"/>
      <c r="I32" s="106">
        <f>I25+18</f>
        <v>18</v>
      </c>
      <c r="J32" s="106">
        <f>J25+18</f>
        <v>18</v>
      </c>
      <c r="K32" s="100"/>
      <c r="L32" s="73"/>
      <c r="M32" s="72"/>
      <c r="N32" s="72"/>
      <c r="O32" s="101"/>
      <c r="P32" s="74"/>
    </row>
    <row r="33" s="4" customFormat="1" ht="15.6" customHeight="1" spans="1:16">
      <c r="A33" s="70"/>
      <c r="B33" s="107" t="s">
        <v>922</v>
      </c>
      <c r="C33" s="108">
        <f>C20+4</f>
        <v>55</v>
      </c>
      <c r="D33" s="108">
        <f>D20+4</f>
        <v>55</v>
      </c>
      <c r="E33" s="108">
        <f>E20+4</f>
        <v>55</v>
      </c>
      <c r="F33" s="109"/>
      <c r="G33" s="97"/>
      <c r="H33" s="73"/>
      <c r="I33" s="110"/>
      <c r="J33" s="100"/>
      <c r="K33" s="100"/>
      <c r="L33" s="73"/>
      <c r="M33" s="72"/>
      <c r="N33" s="72"/>
      <c r="O33" s="101"/>
      <c r="P33" s="74"/>
    </row>
    <row r="34" s="4" customFormat="1" ht="15.6" customHeight="1" spans="1:16">
      <c r="A34" s="70"/>
      <c r="B34" s="111" t="s">
        <v>923</v>
      </c>
      <c r="C34" s="112"/>
      <c r="D34" s="112"/>
      <c r="E34" s="112"/>
      <c r="F34" s="113"/>
      <c r="G34" s="97"/>
      <c r="H34" s="110"/>
      <c r="I34" s="110"/>
      <c r="J34" s="100"/>
      <c r="K34" s="100"/>
      <c r="L34" s="100"/>
      <c r="M34" s="101"/>
      <c r="N34" s="101"/>
      <c r="O34" s="101"/>
      <c r="P34" s="74"/>
    </row>
    <row r="35" s="4" customFormat="1" ht="15.6" customHeight="1" spans="1:16">
      <c r="A35" s="70"/>
      <c r="B35" s="107" t="s">
        <v>924</v>
      </c>
      <c r="C35" s="108">
        <f>C20+5</f>
        <v>56</v>
      </c>
      <c r="D35" s="108">
        <f t="shared" ref="D35:E35" si="8">D20+5</f>
        <v>56</v>
      </c>
      <c r="E35" s="108">
        <f t="shared" si="8"/>
        <v>56</v>
      </c>
      <c r="F35" s="104"/>
      <c r="G35" s="97"/>
      <c r="H35" s="110"/>
      <c r="I35" s="110"/>
      <c r="J35" s="100"/>
      <c r="K35" s="100"/>
      <c r="L35" s="114"/>
      <c r="M35" s="101"/>
      <c r="N35" s="101"/>
      <c r="O35" s="101"/>
      <c r="P35" s="74"/>
    </row>
    <row r="36" s="5" customFormat="1" ht="15.6" customHeight="1" spans="1:16">
      <c r="B36" s="115" t="s">
        <v>925</v>
      </c>
      <c r="C36" s="116" t="s">
        <v>53</v>
      </c>
      <c r="D36" s="116" t="s">
        <v>55</v>
      </c>
      <c r="E36" s="116" t="s">
        <v>56</v>
      </c>
      <c r="F36" s="116" t="s">
        <v>926</v>
      </c>
      <c r="G36" s="116"/>
      <c r="H36" s="117"/>
      <c r="I36" s="118"/>
      <c r="J36" s="118"/>
      <c r="K36" s="119"/>
      <c r="L36" s="119"/>
      <c r="M36" s="119"/>
      <c r="N36" s="119"/>
      <c r="O36" s="119"/>
      <c r="P36" s="120"/>
    </row>
    <row r="37" s="5" customFormat="1" ht="15.6" customHeight="1" spans="1:16">
      <c r="B37" s="121" t="s">
        <v>927</v>
      </c>
      <c r="C37" s="122">
        <v>32</v>
      </c>
      <c r="D37" s="122">
        <v>31</v>
      </c>
      <c r="E37" s="122">
        <v>30</v>
      </c>
      <c r="F37" s="123" t="s">
        <v>76</v>
      </c>
      <c r="G37" s="123"/>
      <c r="H37" s="124"/>
      <c r="I37" s="97"/>
      <c r="J37" s="97"/>
      <c r="K37" s="97"/>
      <c r="L37" s="97"/>
      <c r="M37" s="125"/>
      <c r="N37" s="119"/>
      <c r="O37" s="119"/>
      <c r="P37" s="120"/>
    </row>
    <row r="38" s="5" customFormat="1" ht="15.6" customHeight="1" spans="1:16">
      <c r="B38" s="121" t="s">
        <v>928</v>
      </c>
      <c r="C38" s="122">
        <v>33</v>
      </c>
      <c r="D38" s="122">
        <v>32</v>
      </c>
      <c r="E38" s="122">
        <v>31</v>
      </c>
      <c r="F38" s="123" t="s">
        <v>76</v>
      </c>
      <c r="G38" s="123"/>
      <c r="H38" s="124"/>
      <c r="I38" s="97"/>
      <c r="J38" s="97"/>
      <c r="K38" s="97"/>
      <c r="L38" s="97"/>
      <c r="M38" s="125"/>
      <c r="N38" s="119"/>
      <c r="O38" s="119"/>
      <c r="P38" s="120"/>
    </row>
    <row r="39" s="5" customFormat="1" ht="15.6" customHeight="1" spans="1:16">
      <c r="B39" s="126" t="s">
        <v>929</v>
      </c>
      <c r="C39" s="122" t="s">
        <v>930</v>
      </c>
      <c r="D39" s="122" t="s">
        <v>931</v>
      </c>
      <c r="E39" s="122" t="s">
        <v>931</v>
      </c>
      <c r="F39" s="122" t="s">
        <v>931</v>
      </c>
      <c r="G39" s="122" t="s">
        <v>931</v>
      </c>
      <c r="H39" s="124"/>
      <c r="I39" s="97"/>
      <c r="J39" s="97"/>
      <c r="K39" s="97"/>
      <c r="L39" s="97"/>
      <c r="M39" s="125"/>
      <c r="N39" s="119"/>
      <c r="O39" s="119"/>
      <c r="P39" s="120"/>
    </row>
    <row r="40" s="5" customFormat="1" ht="15.6" customHeight="1" spans="1:16">
      <c r="B40" s="127" t="s">
        <v>932</v>
      </c>
      <c r="C40" s="128" t="s">
        <v>933</v>
      </c>
      <c r="D40" s="128" t="s">
        <v>934</v>
      </c>
      <c r="E40" s="128" t="s">
        <v>934</v>
      </c>
      <c r="F40" s="128" t="s">
        <v>934</v>
      </c>
      <c r="G40" s="128" t="s">
        <v>934</v>
      </c>
      <c r="H40" s="124"/>
      <c r="I40" s="97"/>
      <c r="J40" s="97"/>
      <c r="K40" s="97"/>
      <c r="L40" s="97"/>
      <c r="M40" s="125"/>
      <c r="N40" s="119"/>
      <c r="O40" s="119"/>
      <c r="P40" s="120"/>
    </row>
    <row r="41" s="5" customFormat="1" ht="15.6" customHeight="1" spans="1:16">
      <c r="B41" s="127" t="s">
        <v>935</v>
      </c>
      <c r="C41" s="128" t="s">
        <v>936</v>
      </c>
      <c r="D41" s="128" t="s">
        <v>937</v>
      </c>
      <c r="E41" s="128" t="s">
        <v>937</v>
      </c>
      <c r="F41" s="128" t="s">
        <v>937</v>
      </c>
      <c r="G41" s="128" t="s">
        <v>937</v>
      </c>
      <c r="H41" s="124"/>
      <c r="I41" s="97"/>
      <c r="J41" s="97"/>
      <c r="K41" s="97"/>
      <c r="L41" s="97"/>
      <c r="M41" s="125"/>
      <c r="N41" s="119"/>
      <c r="O41" s="119"/>
      <c r="P41" s="120"/>
    </row>
    <row r="42" s="5" customFormat="1" ht="15.6" customHeight="1" spans="1:16">
      <c r="B42" s="129"/>
      <c r="C42" s="130"/>
      <c r="D42" s="130"/>
      <c r="E42" s="130"/>
      <c r="F42" s="130"/>
      <c r="G42" s="131"/>
      <c r="H42" s="97"/>
      <c r="I42" s="97"/>
      <c r="J42" s="97"/>
      <c r="K42" s="97"/>
      <c r="L42" s="97"/>
      <c r="M42" s="125"/>
      <c r="N42" s="119"/>
      <c r="O42" s="119"/>
      <c r="P42" s="120"/>
    </row>
    <row r="43" s="6" customFormat="1" ht="15.6" customHeight="1" spans="1:16">
      <c r="B43" s="132" t="s">
        <v>938</v>
      </c>
      <c r="C43" s="133"/>
      <c r="D43" s="133"/>
      <c r="E43" s="133"/>
      <c r="F43" s="133"/>
      <c r="G43" s="133"/>
      <c r="H43" s="134"/>
      <c r="I43" s="134"/>
      <c r="J43" s="134"/>
      <c r="K43" s="134"/>
      <c r="L43" s="134"/>
      <c r="M43" s="134"/>
      <c r="N43" s="134"/>
      <c r="O43" s="134"/>
      <c r="P43" s="135"/>
    </row>
    <row r="44" s="6" customFormat="1" ht="15.6" customHeight="1" spans="1:16">
      <c r="B44" s="136" t="s">
        <v>939</v>
      </c>
      <c r="C44" s="133"/>
      <c r="D44" s="133"/>
      <c r="E44" s="133"/>
      <c r="F44" s="133"/>
      <c r="G44" s="133"/>
      <c r="H44" s="134"/>
      <c r="I44" s="134"/>
      <c r="J44" s="134"/>
      <c r="K44" s="134"/>
      <c r="L44" s="134"/>
      <c r="M44" s="134"/>
      <c r="N44" s="134"/>
      <c r="O44" s="134"/>
      <c r="P44" s="135"/>
    </row>
    <row r="45" s="6" customFormat="1" ht="15.6" customHeight="1" spans="1:16">
      <c r="B45" s="137" t="s">
        <v>940</v>
      </c>
      <c r="C45" s="138" t="s">
        <v>941</v>
      </c>
      <c r="D45" s="138" t="s">
        <v>942</v>
      </c>
      <c r="E45" s="138" t="s">
        <v>943</v>
      </c>
      <c r="F45" s="138" t="s">
        <v>944</v>
      </c>
      <c r="G45" s="139"/>
      <c r="H45" s="134"/>
      <c r="I45" s="134"/>
      <c r="J45" s="134"/>
      <c r="K45" s="134"/>
      <c r="L45" s="134"/>
      <c r="M45" s="134"/>
      <c r="N45" s="134"/>
      <c r="O45" s="134"/>
      <c r="P45" s="135"/>
    </row>
    <row r="46" s="6" customFormat="1" ht="15.6" customHeight="1" spans="1:16">
      <c r="B46" s="140" t="s">
        <v>945</v>
      </c>
      <c r="C46" s="141">
        <f>C19</f>
        <v>45</v>
      </c>
      <c r="D46" s="141">
        <f>D19</f>
        <v>45</v>
      </c>
      <c r="E46" s="141">
        <f>E19</f>
        <v>45</v>
      </c>
      <c r="F46" s="141">
        <f>F19</f>
        <v>45</v>
      </c>
      <c r="G46" s="142"/>
      <c r="H46" s="134"/>
      <c r="I46" s="134"/>
      <c r="J46" s="134"/>
      <c r="K46" s="134"/>
      <c r="L46" s="134"/>
      <c r="M46" s="134"/>
      <c r="N46" s="134"/>
      <c r="O46" s="134"/>
      <c r="P46" s="135"/>
    </row>
    <row r="47" s="6" customFormat="1" ht="15.6" customHeight="1" spans="1:16">
      <c r="B47" s="140" t="s">
        <v>946</v>
      </c>
      <c r="C47" s="141">
        <f>C46+1</f>
        <v>46</v>
      </c>
      <c r="D47" s="141">
        <f t="shared" ref="D47:F47" si="9">D46+1</f>
        <v>46</v>
      </c>
      <c r="E47" s="141">
        <f t="shared" si="9"/>
        <v>46</v>
      </c>
      <c r="F47" s="141">
        <f t="shared" si="9"/>
        <v>46</v>
      </c>
      <c r="G47" s="143"/>
      <c r="H47" s="134"/>
      <c r="I47" s="134"/>
      <c r="J47" s="134"/>
      <c r="K47" s="134"/>
      <c r="L47" s="134"/>
      <c r="M47" s="134"/>
      <c r="N47" s="134"/>
      <c r="O47" s="134"/>
      <c r="P47" s="135"/>
    </row>
    <row r="48" s="6" customFormat="1" ht="15.6" customHeight="1" spans="1:16">
      <c r="B48" s="140" t="s">
        <v>909</v>
      </c>
      <c r="C48" s="144" t="s">
        <v>76</v>
      </c>
      <c r="D48" s="144" t="s">
        <v>76</v>
      </c>
      <c r="E48" s="144" t="s">
        <v>76</v>
      </c>
      <c r="F48" s="144" t="s">
        <v>76</v>
      </c>
      <c r="G48" s="143"/>
      <c r="H48" s="134"/>
      <c r="I48" s="134"/>
      <c r="J48" s="134"/>
      <c r="K48" s="134"/>
      <c r="L48" s="134"/>
      <c r="M48" s="134"/>
      <c r="N48" s="134"/>
      <c r="O48" s="134"/>
      <c r="P48" s="135"/>
    </row>
    <row r="49" s="6" customFormat="1" ht="15.6" customHeight="1" spans="1:16">
      <c r="B49" s="140" t="s">
        <v>947</v>
      </c>
      <c r="C49" s="145" t="s">
        <v>76</v>
      </c>
      <c r="D49" s="145" t="s">
        <v>76</v>
      </c>
      <c r="E49" s="145" t="s">
        <v>76</v>
      </c>
      <c r="F49" s="145" t="s">
        <v>76</v>
      </c>
      <c r="G49" s="143"/>
      <c r="H49" s="134"/>
      <c r="I49" s="134"/>
      <c r="J49" s="134"/>
      <c r="K49" s="134"/>
      <c r="L49" s="134"/>
      <c r="M49" s="134"/>
      <c r="N49" s="134"/>
      <c r="O49" s="134"/>
      <c r="P49" s="135"/>
    </row>
    <row r="50" s="6" customFormat="1" ht="15.6" customHeight="1" spans="1:16">
      <c r="B50" s="140" t="s">
        <v>948</v>
      </c>
      <c r="C50" s="144" t="s">
        <v>76</v>
      </c>
      <c r="D50" s="144" t="s">
        <v>76</v>
      </c>
      <c r="E50" s="144" t="s">
        <v>76</v>
      </c>
      <c r="F50" s="144" t="s">
        <v>76</v>
      </c>
      <c r="G50" s="143"/>
      <c r="H50" s="134"/>
      <c r="I50" s="134"/>
      <c r="J50" s="134"/>
      <c r="K50" s="134"/>
      <c r="L50" s="134"/>
      <c r="M50" s="134"/>
      <c r="N50" s="134"/>
      <c r="O50" s="134"/>
      <c r="P50" s="135"/>
    </row>
    <row r="51" s="6" customFormat="1" ht="15.6" customHeight="1" spans="1:16">
      <c r="B51" s="140" t="s">
        <v>949</v>
      </c>
      <c r="C51" s="144" t="s">
        <v>76</v>
      </c>
      <c r="D51" s="144" t="s">
        <v>76</v>
      </c>
      <c r="E51" s="144" t="s">
        <v>76</v>
      </c>
      <c r="F51" s="144" t="s">
        <v>76</v>
      </c>
      <c r="G51" s="146"/>
      <c r="H51" s="134"/>
      <c r="I51" s="134"/>
      <c r="J51" s="134"/>
      <c r="K51" s="134"/>
      <c r="L51" s="134"/>
      <c r="M51" s="134"/>
      <c r="N51" s="134"/>
      <c r="O51" s="134"/>
      <c r="P51" s="135"/>
    </row>
    <row r="52" s="7" customFormat="1" ht="15.6" customHeight="1" spans="1:16">
      <c r="B52" s="147" t="s">
        <v>950</v>
      </c>
      <c r="C52" s="148" t="s">
        <v>758</v>
      </c>
      <c r="D52" s="149" t="s">
        <v>951</v>
      </c>
      <c r="E52" s="148" t="s">
        <v>952</v>
      </c>
      <c r="F52" s="150"/>
      <c r="G52" s="151"/>
      <c r="H52" s="152"/>
      <c r="I52" s="152"/>
      <c r="J52" s="152"/>
      <c r="K52" s="152"/>
      <c r="L52" s="152"/>
      <c r="M52" s="152"/>
      <c r="N52" s="152"/>
      <c r="O52" s="152"/>
      <c r="P52" s="153"/>
    </row>
    <row r="53" s="7" customFormat="1" ht="15.6" customHeight="1" spans="1:16">
      <c r="B53" s="154" t="s">
        <v>945</v>
      </c>
      <c r="C53" s="155" t="s">
        <v>953</v>
      </c>
      <c r="D53" s="155">
        <v>3.5</v>
      </c>
      <c r="E53" s="155">
        <v>290</v>
      </c>
      <c r="F53" s="156"/>
      <c r="G53" s="151"/>
      <c r="H53" s="152"/>
      <c r="I53" s="152"/>
      <c r="J53" s="152"/>
      <c r="K53" s="152"/>
      <c r="L53" s="152"/>
      <c r="M53" s="152"/>
      <c r="N53" s="152"/>
      <c r="O53" s="152"/>
      <c r="P53" s="153"/>
    </row>
    <row r="54" s="7" customFormat="1" ht="15.6" customHeight="1" spans="1:16">
      <c r="B54" s="157"/>
      <c r="C54" s="155" t="s">
        <v>954</v>
      </c>
      <c r="D54" s="155">
        <v>3.1</v>
      </c>
      <c r="E54" s="155">
        <v>290</v>
      </c>
      <c r="F54" s="158"/>
      <c r="G54" s="151"/>
      <c r="H54" s="152"/>
      <c r="I54" s="152"/>
      <c r="J54" s="152"/>
      <c r="K54" s="152"/>
      <c r="L54" s="152"/>
      <c r="M54" s="152"/>
      <c r="N54" s="152"/>
      <c r="O54" s="152"/>
      <c r="P54" s="153"/>
    </row>
    <row r="55" s="7" customFormat="1" ht="15.6" customHeight="1" spans="1:16">
      <c r="B55" s="157"/>
      <c r="C55" s="155" t="s">
        <v>946</v>
      </c>
      <c r="D55" s="155">
        <v>4.5</v>
      </c>
      <c r="E55" s="155">
        <v>290</v>
      </c>
      <c r="F55" s="158"/>
      <c r="G55" s="151"/>
      <c r="H55" s="152"/>
      <c r="I55" s="152"/>
      <c r="J55" s="152"/>
      <c r="K55" s="152"/>
      <c r="L55" s="152"/>
      <c r="M55" s="152"/>
      <c r="N55" s="152"/>
      <c r="O55" s="152"/>
      <c r="P55" s="153"/>
    </row>
    <row r="56" s="7" customFormat="1" ht="15.6" customHeight="1" spans="1:16">
      <c r="B56" s="157"/>
      <c r="C56" s="155" t="s">
        <v>955</v>
      </c>
      <c r="D56" s="155">
        <v>3.5</v>
      </c>
      <c r="E56" s="155">
        <v>290</v>
      </c>
      <c r="F56" s="156"/>
      <c r="G56" s="151"/>
      <c r="H56" s="152"/>
      <c r="I56" s="152"/>
      <c r="J56" s="152"/>
      <c r="K56" s="152"/>
      <c r="L56" s="152"/>
      <c r="M56" s="152"/>
      <c r="N56" s="152"/>
      <c r="O56" s="152"/>
      <c r="P56" s="153"/>
    </row>
    <row r="57" s="7" customFormat="1" ht="15.6" customHeight="1" spans="1:16">
      <c r="B57" s="157"/>
      <c r="C57" s="155" t="s">
        <v>956</v>
      </c>
      <c r="D57" s="155">
        <v>2.3</v>
      </c>
      <c r="E57" s="155">
        <v>290</v>
      </c>
      <c r="F57" s="158"/>
      <c r="G57" s="151"/>
      <c r="H57" s="152"/>
      <c r="I57" s="152"/>
      <c r="J57" s="152"/>
      <c r="K57" s="152"/>
      <c r="L57" s="152"/>
      <c r="M57" s="152"/>
      <c r="N57" s="152"/>
      <c r="O57" s="152"/>
      <c r="P57" s="153"/>
    </row>
    <row r="58" s="8" customFormat="1" ht="15.6" customHeight="1" spans="1:16">
      <c r="A58" s="159"/>
      <c r="B58" s="157"/>
      <c r="C58" s="155" t="s">
        <v>957</v>
      </c>
      <c r="D58" s="155">
        <v>2.4</v>
      </c>
      <c r="E58" s="155">
        <v>290</v>
      </c>
      <c r="F58" s="158"/>
      <c r="G58" s="151"/>
      <c r="H58" s="152"/>
      <c r="I58" s="152"/>
      <c r="J58" s="152"/>
      <c r="K58" s="152"/>
      <c r="L58" s="152"/>
      <c r="M58" s="152"/>
      <c r="N58" s="152"/>
      <c r="O58" s="152"/>
      <c r="P58" s="160"/>
    </row>
    <row r="59" s="9" customFormat="1" ht="15" customHeight="1" spans="1:16">
      <c r="A59" s="161"/>
      <c r="B59" s="157"/>
      <c r="C59" s="155" t="s">
        <v>958</v>
      </c>
      <c r="D59" s="155">
        <v>2.8</v>
      </c>
      <c r="E59" s="155">
        <v>290</v>
      </c>
      <c r="F59" s="158"/>
      <c r="G59" s="151"/>
      <c r="H59" s="152"/>
      <c r="I59" s="152"/>
      <c r="J59" s="152"/>
      <c r="K59" s="152"/>
      <c r="L59" s="152"/>
      <c r="M59" s="152"/>
      <c r="N59" s="152"/>
      <c r="O59" s="152"/>
      <c r="P59" s="162"/>
    </row>
    <row r="60" s="9" customFormat="1" ht="15.6" customHeight="1" spans="1:16">
      <c r="B60" s="157"/>
      <c r="C60" s="155" t="s">
        <v>959</v>
      </c>
      <c r="D60" s="155">
        <v>1.2</v>
      </c>
      <c r="E60" s="155">
        <v>290</v>
      </c>
      <c r="F60" s="158"/>
      <c r="G60" s="151"/>
      <c r="H60" s="152"/>
      <c r="I60" s="152"/>
      <c r="J60" s="152"/>
      <c r="K60" s="152"/>
      <c r="L60" s="152"/>
      <c r="M60" s="152"/>
      <c r="N60" s="152"/>
      <c r="O60" s="152"/>
      <c r="P60" s="162"/>
    </row>
    <row r="61" s="7" customFormat="1" ht="15.6" customHeight="1" spans="1:16">
      <c r="B61" s="157"/>
      <c r="C61" s="155" t="s">
        <v>960</v>
      </c>
      <c r="D61" s="155">
        <v>4.8</v>
      </c>
      <c r="E61" s="155">
        <v>290</v>
      </c>
      <c r="F61" s="158"/>
      <c r="G61" s="151"/>
      <c r="H61" s="152"/>
      <c r="I61" s="152"/>
      <c r="J61" s="152"/>
      <c r="K61" s="152"/>
      <c r="L61" s="152"/>
      <c r="M61" s="152"/>
      <c r="N61" s="152"/>
      <c r="O61" s="152"/>
      <c r="P61" s="153"/>
    </row>
    <row r="62" s="10" customFormat="1" ht="15.6" customHeight="1" spans="1:16">
      <c r="B62" s="157"/>
      <c r="C62" s="155" t="s">
        <v>961</v>
      </c>
      <c r="D62" s="155">
        <v>4.5</v>
      </c>
      <c r="E62" s="155">
        <v>290</v>
      </c>
      <c r="F62" s="156"/>
      <c r="G62" s="151"/>
      <c r="H62" s="152"/>
      <c r="I62" s="152"/>
      <c r="J62" s="152"/>
      <c r="K62" s="152"/>
      <c r="L62" s="152"/>
      <c r="M62" s="152"/>
      <c r="N62" s="152"/>
      <c r="O62" s="152"/>
      <c r="P62" s="163"/>
    </row>
    <row r="63" s="10" customFormat="1" spans="1:16">
      <c r="B63" s="157"/>
      <c r="C63" s="155" t="s">
        <v>948</v>
      </c>
      <c r="D63" s="155">
        <v>4.1</v>
      </c>
      <c r="E63" s="155">
        <v>290</v>
      </c>
      <c r="F63" s="158"/>
      <c r="G63" s="151"/>
      <c r="H63" s="152"/>
      <c r="I63" s="152"/>
      <c r="J63" s="152"/>
      <c r="K63" s="152"/>
      <c r="L63" s="152"/>
      <c r="M63" s="152"/>
      <c r="N63" s="152"/>
      <c r="O63" s="152"/>
      <c r="P63" s="163"/>
    </row>
    <row r="64" s="10" customFormat="1" ht="15.6" customHeight="1" spans="1:16">
      <c r="B64" s="157"/>
      <c r="C64" s="155" t="s">
        <v>962</v>
      </c>
      <c r="D64" s="155">
        <v>4.1</v>
      </c>
      <c r="E64" s="155">
        <v>290</v>
      </c>
      <c r="F64" s="158"/>
      <c r="G64" s="151"/>
      <c r="H64" s="152"/>
      <c r="I64" s="152"/>
      <c r="J64" s="152"/>
      <c r="K64" s="152"/>
      <c r="L64" s="152"/>
      <c r="M64" s="152"/>
      <c r="N64" s="152"/>
      <c r="O64" s="152"/>
      <c r="P64" s="163"/>
    </row>
    <row r="65" s="10" customFormat="1" ht="15.6" customHeight="1" spans="2:16">
      <c r="B65" s="157"/>
      <c r="C65" s="155" t="s">
        <v>963</v>
      </c>
      <c r="D65" s="155">
        <v>4.1</v>
      </c>
      <c r="E65" s="155">
        <v>290</v>
      </c>
      <c r="F65" s="158"/>
      <c r="G65" s="151"/>
      <c r="H65" s="152"/>
      <c r="I65" s="152"/>
      <c r="J65" s="152"/>
      <c r="K65" s="152"/>
      <c r="L65" s="152"/>
      <c r="M65" s="152"/>
      <c r="N65" s="152"/>
      <c r="O65" s="152"/>
      <c r="P65" s="163"/>
    </row>
    <row r="66" s="10" customFormat="1" ht="15.6" customHeight="1" spans="2:16">
      <c r="B66" s="157"/>
      <c r="C66" s="155" t="s">
        <v>964</v>
      </c>
      <c r="D66" s="155">
        <v>2.6</v>
      </c>
      <c r="E66" s="155">
        <v>290</v>
      </c>
      <c r="F66" s="158"/>
      <c r="G66" s="151"/>
      <c r="H66" s="152"/>
      <c r="I66" s="152"/>
      <c r="J66" s="152"/>
      <c r="K66" s="152"/>
      <c r="L66" s="152"/>
      <c r="M66" s="152"/>
      <c r="N66" s="152"/>
      <c r="O66" s="152"/>
      <c r="P66" s="163"/>
    </row>
    <row r="67" s="10" customFormat="1" ht="15.6" customHeight="1" spans="2:16">
      <c r="B67" s="157"/>
      <c r="C67" s="155" t="s">
        <v>965</v>
      </c>
      <c r="D67" s="155">
        <v>1.3</v>
      </c>
      <c r="E67" s="155">
        <v>290</v>
      </c>
      <c r="F67" s="158"/>
      <c r="G67" s="151"/>
      <c r="H67" s="152"/>
      <c r="I67" s="152"/>
      <c r="J67" s="152"/>
      <c r="K67" s="152"/>
      <c r="L67" s="152"/>
      <c r="M67" s="152"/>
      <c r="N67" s="152"/>
      <c r="O67" s="152"/>
      <c r="P67" s="163"/>
    </row>
    <row r="68" s="9" customFormat="1" ht="15.6" customHeight="1" spans="2:16">
      <c r="B68" s="157"/>
      <c r="C68" s="155" t="s">
        <v>966</v>
      </c>
      <c r="D68" s="155">
        <v>1.2</v>
      </c>
      <c r="E68" s="155">
        <v>290</v>
      </c>
      <c r="F68" s="158"/>
      <c r="G68" s="151"/>
      <c r="H68" s="152"/>
      <c r="I68" s="152"/>
      <c r="J68" s="152"/>
      <c r="K68" s="152"/>
      <c r="L68" s="152"/>
      <c r="M68" s="152"/>
      <c r="N68" s="152"/>
      <c r="O68" s="152"/>
      <c r="P68" s="162"/>
    </row>
    <row r="69" s="9" customFormat="1" ht="15.6" customHeight="1" spans="2:16">
      <c r="B69" s="157"/>
      <c r="C69" s="155" t="s">
        <v>967</v>
      </c>
      <c r="D69" s="155">
        <v>3.4</v>
      </c>
      <c r="E69" s="155">
        <v>290</v>
      </c>
      <c r="F69" s="158"/>
      <c r="G69" s="151"/>
      <c r="H69" s="152"/>
      <c r="I69" s="152"/>
      <c r="J69" s="152"/>
      <c r="K69" s="152"/>
      <c r="L69" s="152"/>
      <c r="M69" s="152"/>
      <c r="N69" s="152"/>
      <c r="O69" s="152"/>
      <c r="P69" s="162"/>
    </row>
    <row r="70" s="9" customFormat="1" ht="15.6" customHeight="1" spans="2:16">
      <c r="B70" s="157"/>
      <c r="C70" s="155" t="s">
        <v>968</v>
      </c>
      <c r="D70" s="155">
        <v>1.4</v>
      </c>
      <c r="E70" s="155">
        <v>290</v>
      </c>
      <c r="F70" s="158"/>
      <c r="G70" s="151"/>
      <c r="H70" s="152"/>
      <c r="I70" s="152"/>
      <c r="J70" s="152"/>
      <c r="K70" s="152"/>
      <c r="L70" s="152"/>
      <c r="M70" s="152"/>
      <c r="N70" s="152"/>
      <c r="O70" s="152"/>
      <c r="P70" s="162"/>
    </row>
    <row r="71" s="9" customFormat="1" ht="15.6" customHeight="1" spans="2:16">
      <c r="B71" s="157"/>
      <c r="C71" s="155" t="s">
        <v>969</v>
      </c>
      <c r="D71" s="155">
        <v>2.5</v>
      </c>
      <c r="E71" s="155">
        <v>290</v>
      </c>
      <c r="F71" s="164"/>
      <c r="G71" s="151"/>
      <c r="H71" s="152"/>
      <c r="I71" s="152"/>
      <c r="J71" s="152"/>
      <c r="K71" s="152"/>
      <c r="L71" s="152"/>
      <c r="M71" s="152"/>
      <c r="N71" s="152"/>
      <c r="O71" s="152"/>
      <c r="P71" s="162"/>
    </row>
    <row r="72" s="7" customFormat="1" ht="15.6" customHeight="1" spans="2:16">
      <c r="B72" s="157"/>
      <c r="C72" s="155" t="s">
        <v>970</v>
      </c>
      <c r="D72" s="155">
        <v>2.2</v>
      </c>
      <c r="E72" s="155">
        <v>290</v>
      </c>
      <c r="F72" s="156"/>
      <c r="G72" s="151"/>
      <c r="H72" s="152"/>
      <c r="I72" s="152"/>
      <c r="J72" s="152"/>
      <c r="K72" s="152"/>
      <c r="L72" s="152"/>
      <c r="M72" s="152"/>
      <c r="N72" s="152"/>
      <c r="O72" s="152"/>
      <c r="P72" s="153"/>
    </row>
    <row r="73" s="7" customFormat="1" ht="15.6" customHeight="1" spans="2:16">
      <c r="B73" s="157"/>
      <c r="C73" s="155" t="s">
        <v>971</v>
      </c>
      <c r="D73" s="155">
        <v>3.1</v>
      </c>
      <c r="E73" s="155">
        <v>290</v>
      </c>
      <c r="F73" s="158"/>
      <c r="G73" s="151"/>
      <c r="H73" s="152"/>
      <c r="I73" s="152"/>
      <c r="J73" s="152"/>
      <c r="K73" s="152"/>
      <c r="L73" s="152"/>
      <c r="M73" s="152"/>
      <c r="N73" s="152"/>
      <c r="O73" s="152"/>
      <c r="P73" s="153"/>
    </row>
    <row r="74" s="7" customFormat="1" ht="15.6" customHeight="1" spans="2:16">
      <c r="B74" s="165"/>
      <c r="C74" s="155" t="s">
        <v>358</v>
      </c>
      <c r="D74" s="155">
        <v>3.5</v>
      </c>
      <c r="E74" s="155">
        <v>563</v>
      </c>
      <c r="F74" s="158"/>
      <c r="G74" s="151"/>
      <c r="H74" s="152"/>
      <c r="I74" s="152"/>
      <c r="J74" s="152"/>
      <c r="K74" s="152"/>
      <c r="L74" s="152"/>
      <c r="M74" s="152"/>
      <c r="N74" s="152"/>
      <c r="O74" s="152"/>
      <c r="P74" s="153"/>
    </row>
    <row r="75" s="7" customFormat="1" ht="15.6" customHeight="1" spans="2:16">
      <c r="B75" s="166" t="s">
        <v>946</v>
      </c>
      <c r="C75" s="155" t="s">
        <v>972</v>
      </c>
      <c r="D75" s="155">
        <v>3.4</v>
      </c>
      <c r="E75" s="155">
        <v>290</v>
      </c>
      <c r="F75" s="158"/>
      <c r="G75" s="151"/>
      <c r="H75" s="152"/>
      <c r="I75" s="152"/>
      <c r="J75" s="152"/>
      <c r="K75" s="152"/>
      <c r="L75" s="152"/>
      <c r="M75" s="152"/>
      <c r="N75" s="152"/>
      <c r="O75" s="152"/>
      <c r="P75" s="153"/>
    </row>
    <row r="76" s="7" customFormat="1" ht="15.6" customHeight="1" spans="2:16">
      <c r="B76" s="166"/>
      <c r="C76" s="155" t="s">
        <v>973</v>
      </c>
      <c r="D76" s="155">
        <v>3.4</v>
      </c>
      <c r="E76" s="155">
        <v>290</v>
      </c>
      <c r="F76" s="158"/>
      <c r="G76" s="151"/>
      <c r="H76" s="152"/>
      <c r="I76" s="152"/>
      <c r="J76" s="152"/>
      <c r="K76" s="152"/>
      <c r="L76" s="152"/>
      <c r="M76" s="152"/>
      <c r="N76" s="152"/>
      <c r="O76" s="152"/>
      <c r="P76" s="153"/>
    </row>
    <row r="77" s="7" customFormat="1" ht="15.6" customHeight="1" spans="2:16">
      <c r="B77" s="166"/>
      <c r="C77" s="155" t="s">
        <v>974</v>
      </c>
      <c r="D77" s="155">
        <v>3.1</v>
      </c>
      <c r="E77" s="155">
        <v>290</v>
      </c>
      <c r="F77" s="158"/>
      <c r="G77" s="151"/>
      <c r="H77" s="152"/>
      <c r="I77" s="152"/>
      <c r="J77" s="152"/>
      <c r="K77" s="152"/>
      <c r="L77" s="152"/>
      <c r="M77" s="152"/>
      <c r="N77" s="152"/>
      <c r="O77" s="152"/>
      <c r="P77" s="153"/>
    </row>
    <row r="78" s="7" customFormat="1" ht="15.6" customHeight="1" spans="2:16">
      <c r="B78" s="166"/>
      <c r="C78" s="155" t="s">
        <v>954</v>
      </c>
      <c r="D78" s="155">
        <v>2.9</v>
      </c>
      <c r="E78" s="155">
        <v>290</v>
      </c>
      <c r="F78" s="158"/>
      <c r="G78" s="151"/>
      <c r="H78" s="152"/>
      <c r="I78" s="152"/>
      <c r="J78" s="152"/>
      <c r="K78" s="152"/>
      <c r="L78" s="152"/>
      <c r="M78" s="152"/>
      <c r="N78" s="152"/>
      <c r="O78" s="152"/>
      <c r="P78" s="153"/>
    </row>
    <row r="79" s="7" customFormat="1" ht="15.6" customHeight="1" spans="2:16">
      <c r="B79" s="166"/>
      <c r="C79" s="155" t="s">
        <v>975</v>
      </c>
      <c r="D79" s="155">
        <v>3.6</v>
      </c>
      <c r="E79" s="155">
        <v>290</v>
      </c>
      <c r="F79" s="158"/>
      <c r="G79" s="151"/>
      <c r="H79" s="152"/>
      <c r="I79" s="152"/>
      <c r="J79" s="152"/>
      <c r="K79" s="152"/>
      <c r="L79" s="152"/>
      <c r="M79" s="152"/>
      <c r="N79" s="152"/>
      <c r="O79" s="152"/>
      <c r="P79" s="153"/>
    </row>
    <row r="80" s="7" customFormat="1" ht="15.6" customHeight="1" spans="2:16">
      <c r="B80" s="166"/>
      <c r="C80" s="155" t="s">
        <v>976</v>
      </c>
      <c r="D80" s="155">
        <v>3.5</v>
      </c>
      <c r="E80" s="155">
        <v>290</v>
      </c>
      <c r="F80" s="158"/>
      <c r="G80" s="151"/>
      <c r="H80" s="152"/>
      <c r="I80" s="152"/>
      <c r="J80" s="152"/>
      <c r="K80" s="152"/>
      <c r="L80" s="152"/>
      <c r="M80" s="152"/>
      <c r="N80" s="152"/>
      <c r="O80" s="152"/>
      <c r="P80" s="153"/>
    </row>
    <row r="81" s="7" customFormat="1" ht="15.6" customHeight="1" spans="2:16">
      <c r="B81" s="166"/>
      <c r="C81" s="155" t="s">
        <v>977</v>
      </c>
      <c r="D81" s="155">
        <v>2.9</v>
      </c>
      <c r="E81" s="155">
        <v>290</v>
      </c>
      <c r="F81" s="158"/>
      <c r="G81" s="151"/>
      <c r="H81" s="152"/>
      <c r="I81" s="152"/>
      <c r="J81" s="152"/>
      <c r="K81" s="152"/>
      <c r="L81" s="152"/>
      <c r="M81" s="152"/>
      <c r="N81" s="152"/>
      <c r="O81" s="152"/>
      <c r="P81" s="153"/>
    </row>
    <row r="82" s="7" customFormat="1" ht="15.6" customHeight="1" spans="2:16">
      <c r="B82" s="166"/>
      <c r="C82" s="155" t="s">
        <v>935</v>
      </c>
      <c r="D82" s="155">
        <v>3.5</v>
      </c>
      <c r="E82" s="155">
        <v>290</v>
      </c>
      <c r="F82" s="158"/>
      <c r="G82" s="151"/>
      <c r="H82" s="152"/>
      <c r="I82" s="152"/>
      <c r="J82" s="152"/>
      <c r="K82" s="152"/>
      <c r="L82" s="152"/>
      <c r="M82" s="152"/>
      <c r="N82" s="152"/>
      <c r="O82" s="152"/>
      <c r="P82" s="153"/>
    </row>
    <row r="83" s="7" customFormat="1" ht="15.6" customHeight="1" spans="2:16">
      <c r="B83" s="166"/>
      <c r="C83" s="155" t="s">
        <v>978</v>
      </c>
      <c r="D83" s="155">
        <v>2.7</v>
      </c>
      <c r="E83" s="155">
        <v>290</v>
      </c>
      <c r="F83" s="158"/>
      <c r="G83" s="151"/>
      <c r="H83" s="152"/>
      <c r="I83" s="152"/>
      <c r="J83" s="152"/>
      <c r="K83" s="152"/>
      <c r="L83" s="152"/>
      <c r="M83" s="152"/>
      <c r="N83" s="152"/>
      <c r="O83" s="152"/>
      <c r="P83" s="153"/>
    </row>
    <row r="84" s="7" customFormat="1" ht="15.6" customHeight="1" spans="2:16">
      <c r="B84" s="166"/>
      <c r="C84" s="155" t="s">
        <v>979</v>
      </c>
      <c r="D84" s="155">
        <v>4.8</v>
      </c>
      <c r="E84" s="155">
        <v>290</v>
      </c>
      <c r="F84" s="158"/>
      <c r="G84" s="151"/>
      <c r="H84" s="152"/>
      <c r="I84" s="152"/>
      <c r="J84" s="152"/>
      <c r="K84" s="152"/>
      <c r="L84" s="152"/>
      <c r="M84" s="152"/>
      <c r="N84" s="152"/>
      <c r="O84" s="152"/>
      <c r="P84" s="153"/>
    </row>
    <row r="85" s="7" customFormat="1" ht="15.6" customHeight="1" spans="2:16">
      <c r="B85" s="166"/>
      <c r="C85" s="155" t="s">
        <v>980</v>
      </c>
      <c r="D85" s="155">
        <v>3.1</v>
      </c>
      <c r="E85" s="155">
        <v>290</v>
      </c>
      <c r="F85" s="158"/>
      <c r="G85" s="151"/>
      <c r="H85" s="152"/>
      <c r="I85" s="152"/>
      <c r="J85" s="152"/>
      <c r="K85" s="152"/>
      <c r="L85" s="152"/>
      <c r="M85" s="152"/>
      <c r="N85" s="152"/>
      <c r="O85" s="152"/>
      <c r="P85" s="153"/>
    </row>
    <row r="86" s="7" customFormat="1" ht="15.6" customHeight="1" spans="2:16">
      <c r="B86" s="166"/>
      <c r="C86" s="155" t="s">
        <v>981</v>
      </c>
      <c r="D86" s="155">
        <v>2.5</v>
      </c>
      <c r="E86" s="155">
        <v>290</v>
      </c>
      <c r="F86" s="158"/>
      <c r="G86" s="151"/>
      <c r="H86" s="152"/>
      <c r="I86" s="152"/>
      <c r="J86" s="152"/>
      <c r="K86" s="152"/>
      <c r="L86" s="152"/>
      <c r="M86" s="152"/>
      <c r="N86" s="152"/>
      <c r="O86" s="152"/>
      <c r="P86" s="153"/>
    </row>
    <row r="87" s="7" customFormat="1" ht="15.6" customHeight="1" spans="2:16">
      <c r="B87" s="166"/>
      <c r="C87" s="155" t="s">
        <v>982</v>
      </c>
      <c r="D87" s="155">
        <v>3.4</v>
      </c>
      <c r="E87" s="155">
        <v>290</v>
      </c>
      <c r="F87" s="158"/>
      <c r="G87" s="151"/>
      <c r="H87" s="152"/>
      <c r="I87" s="152"/>
      <c r="J87" s="152"/>
      <c r="K87" s="152"/>
      <c r="L87" s="152"/>
      <c r="M87" s="152"/>
      <c r="N87" s="152"/>
      <c r="O87" s="152"/>
      <c r="P87" s="153"/>
    </row>
    <row r="88" s="7" customFormat="1" ht="15.6" customHeight="1" spans="2:16">
      <c r="B88" s="166"/>
      <c r="C88" s="155" t="s">
        <v>983</v>
      </c>
      <c r="D88" s="155">
        <v>3.4</v>
      </c>
      <c r="E88" s="155">
        <v>290</v>
      </c>
      <c r="F88" s="158"/>
      <c r="G88" s="151"/>
      <c r="H88" s="152"/>
      <c r="I88" s="152"/>
      <c r="J88" s="152"/>
      <c r="K88" s="152"/>
      <c r="L88" s="152"/>
      <c r="M88" s="152"/>
      <c r="N88" s="152"/>
      <c r="O88" s="152"/>
      <c r="P88" s="153"/>
    </row>
    <row r="89" s="7" customFormat="1" ht="15.6" customHeight="1" spans="2:16">
      <c r="B89" s="166"/>
      <c r="C89" s="155" t="s">
        <v>984</v>
      </c>
      <c r="D89" s="155">
        <v>2.6</v>
      </c>
      <c r="E89" s="155">
        <v>290</v>
      </c>
      <c r="F89" s="158"/>
      <c r="G89" s="151"/>
      <c r="H89" s="152"/>
      <c r="I89" s="152"/>
      <c r="J89" s="152"/>
      <c r="K89" s="152"/>
      <c r="L89" s="152"/>
      <c r="M89" s="152"/>
      <c r="N89" s="152"/>
      <c r="O89" s="152"/>
      <c r="P89" s="153"/>
    </row>
    <row r="90" s="7" customFormat="1" ht="15.6" customHeight="1" spans="2:16">
      <c r="B90" s="166"/>
      <c r="C90" s="155" t="s">
        <v>985</v>
      </c>
      <c r="D90" s="155">
        <v>1.4</v>
      </c>
      <c r="E90" s="155">
        <v>242</v>
      </c>
      <c r="F90" s="158"/>
      <c r="G90" s="151"/>
      <c r="H90" s="152"/>
      <c r="I90" s="152"/>
      <c r="J90" s="152"/>
      <c r="K90" s="152"/>
      <c r="L90" s="152"/>
      <c r="M90" s="152"/>
      <c r="N90" s="152"/>
      <c r="O90" s="152"/>
      <c r="P90" s="153"/>
    </row>
    <row r="91" s="7" customFormat="1" ht="15.6" customHeight="1" spans="2:16">
      <c r="B91" s="166"/>
      <c r="C91" s="155" t="s">
        <v>986</v>
      </c>
      <c r="D91" s="155">
        <v>3.4</v>
      </c>
      <c r="E91" s="155">
        <v>290</v>
      </c>
      <c r="F91" s="158"/>
      <c r="G91" s="151"/>
      <c r="H91" s="152"/>
      <c r="I91" s="152"/>
      <c r="J91" s="152"/>
      <c r="K91" s="152"/>
      <c r="L91" s="152"/>
      <c r="M91" s="152"/>
      <c r="N91" s="152"/>
      <c r="O91" s="152"/>
      <c r="P91" s="153"/>
    </row>
    <row r="92" s="7" customFormat="1" ht="15.6" customHeight="1" spans="2:16">
      <c r="B92" s="166"/>
      <c r="C92" s="155" t="s">
        <v>987</v>
      </c>
      <c r="D92" s="155">
        <v>1.3</v>
      </c>
      <c r="E92" s="155">
        <v>242</v>
      </c>
      <c r="F92" s="158"/>
      <c r="G92" s="151"/>
      <c r="H92" s="152"/>
      <c r="I92" s="152"/>
      <c r="J92" s="152"/>
      <c r="K92" s="152"/>
      <c r="L92" s="152"/>
      <c r="M92" s="152"/>
      <c r="N92" s="152"/>
      <c r="O92" s="152"/>
      <c r="P92" s="153"/>
    </row>
    <row r="93" s="7" customFormat="1" ht="15.6" customHeight="1" spans="2:16">
      <c r="B93" s="166"/>
      <c r="C93" s="155" t="s">
        <v>988</v>
      </c>
      <c r="D93" s="155">
        <v>4.8</v>
      </c>
      <c r="E93" s="155">
        <v>457</v>
      </c>
      <c r="F93" s="158"/>
      <c r="G93" s="151"/>
      <c r="H93" s="152"/>
      <c r="I93" s="152"/>
      <c r="J93" s="152"/>
      <c r="K93" s="152"/>
      <c r="L93" s="152"/>
      <c r="M93" s="152"/>
      <c r="N93" s="152"/>
      <c r="O93" s="152"/>
      <c r="P93" s="153"/>
    </row>
    <row r="94" s="7" customFormat="1" ht="15.6" customHeight="1" spans="2:16">
      <c r="B94" s="166"/>
      <c r="C94" s="155" t="s">
        <v>989</v>
      </c>
      <c r="D94" s="155">
        <v>1.3</v>
      </c>
      <c r="E94" s="155">
        <v>242</v>
      </c>
      <c r="F94" s="158"/>
      <c r="G94" s="151"/>
      <c r="H94" s="152"/>
      <c r="I94" s="152"/>
      <c r="J94" s="152"/>
      <c r="K94" s="152"/>
      <c r="L94" s="152"/>
      <c r="M94" s="152"/>
      <c r="N94" s="152"/>
      <c r="O94" s="152"/>
      <c r="P94" s="153"/>
    </row>
    <row r="95" s="7" customFormat="1" ht="15.6" customHeight="1" spans="2:16">
      <c r="B95" s="166"/>
      <c r="C95" s="155" t="s">
        <v>955</v>
      </c>
      <c r="D95" s="155">
        <v>3.5</v>
      </c>
      <c r="E95" s="155">
        <v>290</v>
      </c>
      <c r="F95" s="158"/>
      <c r="G95" s="151"/>
      <c r="H95" s="152"/>
      <c r="I95" s="152"/>
      <c r="J95" s="152"/>
      <c r="K95" s="152"/>
      <c r="L95" s="152"/>
      <c r="M95" s="152"/>
      <c r="N95" s="152"/>
      <c r="O95" s="152"/>
      <c r="P95" s="153"/>
    </row>
    <row r="96" s="7" customFormat="1" ht="15.6" customHeight="1" spans="2:16">
      <c r="B96" s="166"/>
      <c r="C96" s="155" t="s">
        <v>956</v>
      </c>
      <c r="D96" s="155">
        <v>3.3</v>
      </c>
      <c r="E96" s="155">
        <v>290</v>
      </c>
      <c r="F96" s="158"/>
      <c r="G96" s="151"/>
      <c r="H96" s="152"/>
      <c r="I96" s="152"/>
      <c r="J96" s="152"/>
      <c r="K96" s="152"/>
      <c r="L96" s="152"/>
      <c r="M96" s="152"/>
      <c r="N96" s="152"/>
      <c r="O96" s="152"/>
      <c r="P96" s="153"/>
    </row>
    <row r="97" s="7" customFormat="1" ht="15.6" customHeight="1" spans="2:16">
      <c r="B97" s="166"/>
      <c r="C97" s="155" t="s">
        <v>990</v>
      </c>
      <c r="D97" s="155">
        <v>2.6</v>
      </c>
      <c r="E97" s="155">
        <v>290</v>
      </c>
      <c r="F97" s="158"/>
      <c r="G97" s="151"/>
      <c r="H97" s="152"/>
      <c r="I97" s="152"/>
      <c r="J97" s="152"/>
      <c r="K97" s="152"/>
      <c r="L97" s="152"/>
      <c r="M97" s="152"/>
      <c r="N97" s="152"/>
      <c r="O97" s="152"/>
      <c r="P97" s="153"/>
    </row>
    <row r="98" s="7" customFormat="1" ht="15.6" customHeight="1" spans="2:16">
      <c r="B98" s="166"/>
      <c r="C98" s="155" t="s">
        <v>991</v>
      </c>
      <c r="D98" s="155">
        <v>1.3</v>
      </c>
      <c r="E98" s="155">
        <v>242</v>
      </c>
      <c r="F98" s="158"/>
      <c r="G98" s="151"/>
      <c r="H98" s="152"/>
      <c r="I98" s="152"/>
      <c r="J98" s="152"/>
      <c r="K98" s="152"/>
      <c r="L98" s="152"/>
      <c r="M98" s="152"/>
      <c r="N98" s="152"/>
      <c r="O98" s="152"/>
      <c r="P98" s="153"/>
    </row>
    <row r="99" s="7" customFormat="1" ht="15.6" customHeight="1" spans="2:16">
      <c r="B99" s="166"/>
      <c r="C99" s="155" t="s">
        <v>957</v>
      </c>
      <c r="D99" s="155">
        <v>4.2</v>
      </c>
      <c r="E99" s="155">
        <v>290</v>
      </c>
      <c r="F99" s="158"/>
      <c r="G99" s="151"/>
      <c r="H99" s="152"/>
      <c r="I99" s="152"/>
      <c r="J99" s="152"/>
      <c r="K99" s="152"/>
      <c r="L99" s="152"/>
      <c r="M99" s="152"/>
      <c r="N99" s="152"/>
      <c r="O99" s="152"/>
      <c r="P99" s="153"/>
    </row>
    <row r="100" s="7" customFormat="1" ht="15.6" customHeight="1" spans="2:16">
      <c r="B100" s="166"/>
      <c r="C100" s="155" t="s">
        <v>992</v>
      </c>
      <c r="D100" s="155">
        <v>3.3</v>
      </c>
      <c r="E100" s="155">
        <v>290</v>
      </c>
      <c r="F100" s="158"/>
      <c r="G100" s="151"/>
      <c r="H100" s="152"/>
      <c r="I100" s="152"/>
      <c r="J100" s="152"/>
      <c r="K100" s="152"/>
      <c r="L100" s="152"/>
      <c r="M100" s="152"/>
      <c r="N100" s="152"/>
      <c r="O100" s="152"/>
      <c r="P100" s="153"/>
    </row>
    <row r="101" s="7" customFormat="1" ht="15.6" customHeight="1" spans="2:16">
      <c r="B101" s="166"/>
      <c r="C101" s="155" t="s">
        <v>993</v>
      </c>
      <c r="D101" s="155">
        <v>3.7</v>
      </c>
      <c r="E101" s="155">
        <v>290</v>
      </c>
      <c r="F101" s="158"/>
      <c r="G101" s="151"/>
      <c r="H101" s="152"/>
      <c r="I101" s="152"/>
      <c r="J101" s="152"/>
      <c r="K101" s="152"/>
      <c r="L101" s="152"/>
      <c r="M101" s="152"/>
      <c r="N101" s="152"/>
      <c r="O101" s="152"/>
      <c r="P101" s="153"/>
    </row>
    <row r="102" s="7" customFormat="1" ht="15.6" customHeight="1" spans="2:16">
      <c r="B102" s="166"/>
      <c r="C102" s="155" t="s">
        <v>994</v>
      </c>
      <c r="D102" s="155">
        <v>3.7</v>
      </c>
      <c r="E102" s="155">
        <v>290</v>
      </c>
      <c r="F102" s="158"/>
      <c r="G102" s="151"/>
      <c r="H102" s="152"/>
      <c r="I102" s="152"/>
      <c r="J102" s="152"/>
      <c r="K102" s="152"/>
      <c r="L102" s="152"/>
      <c r="M102" s="152"/>
      <c r="N102" s="152"/>
      <c r="O102" s="152"/>
      <c r="P102" s="153"/>
    </row>
    <row r="103" s="7" customFormat="1" ht="15.6" customHeight="1" spans="2:16">
      <c r="B103" s="166"/>
      <c r="C103" s="155" t="s">
        <v>995</v>
      </c>
      <c r="D103" s="155">
        <v>3.4</v>
      </c>
      <c r="E103" s="155">
        <v>290</v>
      </c>
      <c r="F103" s="158"/>
      <c r="G103" s="151"/>
      <c r="H103" s="152"/>
      <c r="I103" s="152"/>
      <c r="J103" s="152"/>
      <c r="K103" s="152"/>
      <c r="L103" s="152"/>
      <c r="M103" s="152"/>
      <c r="N103" s="152"/>
      <c r="O103" s="152"/>
      <c r="P103" s="153"/>
    </row>
    <row r="104" s="7" customFormat="1" ht="15.6" customHeight="1" spans="2:16">
      <c r="B104" s="166"/>
      <c r="C104" s="155" t="s">
        <v>996</v>
      </c>
      <c r="D104" s="155">
        <v>3.2</v>
      </c>
      <c r="E104" s="155">
        <v>290</v>
      </c>
      <c r="F104" s="158"/>
      <c r="G104" s="151"/>
      <c r="H104" s="152"/>
      <c r="I104" s="152"/>
      <c r="J104" s="152"/>
      <c r="K104" s="152"/>
      <c r="L104" s="152"/>
      <c r="M104" s="152"/>
      <c r="N104" s="152"/>
      <c r="O104" s="152"/>
      <c r="P104" s="153"/>
    </row>
    <row r="105" s="7" customFormat="1" ht="15.6" customHeight="1" spans="2:16">
      <c r="B105" s="166"/>
      <c r="C105" s="155" t="s">
        <v>958</v>
      </c>
      <c r="D105" s="155">
        <v>3.8</v>
      </c>
      <c r="E105" s="155">
        <v>290</v>
      </c>
      <c r="F105" s="158"/>
      <c r="G105" s="151"/>
      <c r="H105" s="152"/>
      <c r="I105" s="152"/>
      <c r="J105" s="152"/>
      <c r="K105" s="152"/>
      <c r="L105" s="152"/>
      <c r="M105" s="152"/>
      <c r="N105" s="152"/>
      <c r="O105" s="152"/>
      <c r="P105" s="153"/>
    </row>
    <row r="106" s="7" customFormat="1" ht="15.6" customHeight="1" spans="2:16">
      <c r="B106" s="166"/>
      <c r="C106" s="155" t="s">
        <v>997</v>
      </c>
      <c r="D106" s="155">
        <v>1.4</v>
      </c>
      <c r="E106" s="155">
        <v>242</v>
      </c>
      <c r="F106" s="158"/>
      <c r="G106" s="151"/>
      <c r="H106" s="152"/>
      <c r="I106" s="152"/>
      <c r="J106" s="152"/>
      <c r="K106" s="152"/>
      <c r="L106" s="152"/>
      <c r="M106" s="152"/>
      <c r="N106" s="152"/>
      <c r="O106" s="152"/>
      <c r="P106" s="153"/>
    </row>
    <row r="107" s="7" customFormat="1" ht="15.6" customHeight="1" spans="2:16">
      <c r="B107" s="166"/>
      <c r="C107" s="155" t="s">
        <v>998</v>
      </c>
      <c r="D107" s="155">
        <v>3.9</v>
      </c>
      <c r="E107" s="155">
        <v>290</v>
      </c>
      <c r="F107" s="158"/>
      <c r="G107" s="151"/>
      <c r="H107" s="152"/>
      <c r="I107" s="152"/>
      <c r="J107" s="152"/>
      <c r="K107" s="152"/>
      <c r="L107" s="152"/>
      <c r="M107" s="152"/>
      <c r="N107" s="152"/>
      <c r="O107" s="152"/>
      <c r="P107" s="153"/>
    </row>
    <row r="108" s="7" customFormat="1" ht="15.6" customHeight="1" spans="2:16">
      <c r="B108" s="166"/>
      <c r="C108" s="155" t="s">
        <v>947</v>
      </c>
      <c r="D108" s="155">
        <v>3.5</v>
      </c>
      <c r="E108" s="155">
        <v>290</v>
      </c>
      <c r="F108" s="158"/>
      <c r="G108" s="151"/>
      <c r="H108" s="152"/>
      <c r="I108" s="152"/>
      <c r="J108" s="152"/>
      <c r="K108" s="152"/>
      <c r="L108" s="152"/>
      <c r="M108" s="152"/>
      <c r="N108" s="152"/>
      <c r="O108" s="152"/>
      <c r="P108" s="153"/>
    </row>
    <row r="109" s="7" customFormat="1" ht="15.6" customHeight="1" spans="2:16">
      <c r="B109" s="166"/>
      <c r="C109" s="155" t="s">
        <v>945</v>
      </c>
      <c r="D109" s="155">
        <v>4.5</v>
      </c>
      <c r="E109" s="155">
        <v>290</v>
      </c>
      <c r="F109" s="158"/>
      <c r="G109" s="151"/>
      <c r="H109" s="152"/>
      <c r="I109" s="152"/>
      <c r="J109" s="152"/>
      <c r="K109" s="152"/>
      <c r="L109" s="152"/>
      <c r="M109" s="152"/>
      <c r="N109" s="152"/>
      <c r="O109" s="152"/>
      <c r="P109" s="153"/>
    </row>
    <row r="110" s="7" customFormat="1" ht="15.6" customHeight="1" spans="2:16">
      <c r="B110" s="166"/>
      <c r="C110" s="155" t="s">
        <v>960</v>
      </c>
      <c r="D110" s="155">
        <v>5.2</v>
      </c>
      <c r="E110" s="155">
        <v>290</v>
      </c>
      <c r="F110" s="158"/>
      <c r="G110" s="151"/>
      <c r="H110" s="152"/>
      <c r="I110" s="152"/>
      <c r="J110" s="152"/>
      <c r="K110" s="152"/>
      <c r="L110" s="152"/>
      <c r="M110" s="152"/>
      <c r="N110" s="152"/>
      <c r="O110" s="152"/>
      <c r="P110" s="153"/>
    </row>
    <row r="111" s="7" customFormat="1" ht="15.6" customHeight="1" spans="2:16">
      <c r="B111" s="166"/>
      <c r="C111" s="155" t="s">
        <v>999</v>
      </c>
      <c r="D111" s="155">
        <v>3.8</v>
      </c>
      <c r="E111" s="155">
        <v>290</v>
      </c>
      <c r="F111" s="158"/>
      <c r="G111" s="151"/>
      <c r="H111" s="152"/>
      <c r="I111" s="152"/>
      <c r="J111" s="152"/>
      <c r="K111" s="152"/>
      <c r="L111" s="152"/>
      <c r="M111" s="152"/>
      <c r="N111" s="152"/>
      <c r="O111" s="152"/>
      <c r="P111" s="153"/>
    </row>
    <row r="112" s="7" customFormat="1" ht="15.6" customHeight="1" spans="2:16">
      <c r="B112" s="166"/>
      <c r="C112" s="155" t="s">
        <v>961</v>
      </c>
      <c r="D112" s="155">
        <v>4.5</v>
      </c>
      <c r="E112" s="155">
        <v>290</v>
      </c>
      <c r="F112" s="158"/>
      <c r="G112" s="151"/>
      <c r="H112" s="152"/>
      <c r="I112" s="152"/>
      <c r="J112" s="152"/>
      <c r="K112" s="152"/>
      <c r="L112" s="152"/>
      <c r="M112" s="152"/>
      <c r="N112" s="152"/>
      <c r="O112" s="152"/>
      <c r="P112" s="153"/>
    </row>
    <row r="113" s="7" customFormat="1" ht="15.6" customHeight="1" spans="2:16">
      <c r="B113" s="166"/>
      <c r="C113" s="155" t="s">
        <v>1000</v>
      </c>
      <c r="D113" s="155">
        <v>2.5</v>
      </c>
      <c r="E113" s="155">
        <v>290</v>
      </c>
      <c r="F113" s="158"/>
      <c r="G113" s="151"/>
      <c r="H113" s="152"/>
      <c r="I113" s="152"/>
      <c r="J113" s="152"/>
      <c r="K113" s="152"/>
      <c r="L113" s="152"/>
      <c r="M113" s="152"/>
      <c r="N113" s="152"/>
      <c r="O113" s="152"/>
      <c r="P113" s="153"/>
    </row>
    <row r="114" s="7" customFormat="1" ht="15.6" customHeight="1" spans="2:16">
      <c r="B114" s="166"/>
      <c r="C114" s="155" t="s">
        <v>1001</v>
      </c>
      <c r="D114" s="155">
        <v>3.9</v>
      </c>
      <c r="E114" s="155">
        <v>290</v>
      </c>
      <c r="F114" s="158"/>
      <c r="G114" s="151"/>
      <c r="H114" s="152"/>
      <c r="I114" s="152"/>
      <c r="J114" s="152"/>
      <c r="K114" s="152"/>
      <c r="L114" s="152"/>
      <c r="M114" s="152"/>
      <c r="N114" s="152"/>
      <c r="O114" s="152"/>
      <c r="P114" s="153"/>
    </row>
    <row r="115" s="7" customFormat="1" ht="15.6" customHeight="1" spans="2:16">
      <c r="B115" s="166"/>
      <c r="C115" s="155" t="s">
        <v>1002</v>
      </c>
      <c r="D115" s="155">
        <v>3.3</v>
      </c>
      <c r="E115" s="155">
        <v>290</v>
      </c>
      <c r="F115" s="158"/>
      <c r="G115" s="151"/>
      <c r="H115" s="152"/>
      <c r="I115" s="152"/>
      <c r="J115" s="152"/>
      <c r="K115" s="152"/>
      <c r="L115" s="152"/>
      <c r="M115" s="152"/>
      <c r="N115" s="152"/>
      <c r="O115" s="152"/>
      <c r="P115" s="153"/>
    </row>
    <row r="116" s="7" customFormat="1" ht="15.6" customHeight="1" spans="2:16">
      <c r="B116" s="166"/>
      <c r="C116" s="155" t="s">
        <v>1003</v>
      </c>
      <c r="D116" s="155">
        <v>2.8</v>
      </c>
      <c r="E116" s="155">
        <v>290</v>
      </c>
      <c r="F116" s="158"/>
      <c r="G116" s="151"/>
      <c r="H116" s="152"/>
      <c r="I116" s="152"/>
      <c r="J116" s="152"/>
      <c r="K116" s="152"/>
      <c r="L116" s="152"/>
      <c r="M116" s="152"/>
      <c r="N116" s="152"/>
      <c r="O116" s="152"/>
      <c r="P116" s="153"/>
    </row>
    <row r="117" s="7" customFormat="1" ht="15.6" customHeight="1" spans="2:16">
      <c r="B117" s="166"/>
      <c r="C117" s="155" t="s">
        <v>962</v>
      </c>
      <c r="D117" s="155">
        <v>4.4</v>
      </c>
      <c r="E117" s="155">
        <v>290</v>
      </c>
      <c r="F117" s="158"/>
      <c r="G117" s="151"/>
      <c r="H117" s="152"/>
      <c r="I117" s="152"/>
      <c r="J117" s="152"/>
      <c r="K117" s="152"/>
      <c r="L117" s="152"/>
      <c r="M117" s="152"/>
      <c r="N117" s="152"/>
      <c r="O117" s="152"/>
      <c r="P117" s="153"/>
    </row>
    <row r="118" s="7" customFormat="1" ht="15.6" customHeight="1" spans="2:16">
      <c r="B118" s="166"/>
      <c r="C118" s="155" t="s">
        <v>1004</v>
      </c>
      <c r="D118" s="155">
        <v>2.8</v>
      </c>
      <c r="E118" s="155">
        <v>290</v>
      </c>
      <c r="F118" s="158"/>
      <c r="G118" s="151"/>
      <c r="H118" s="152"/>
      <c r="I118" s="152"/>
      <c r="J118" s="152"/>
      <c r="K118" s="152"/>
      <c r="L118" s="152"/>
      <c r="M118" s="152"/>
      <c r="N118" s="152"/>
      <c r="O118" s="152"/>
      <c r="P118" s="153"/>
    </row>
    <row r="119" s="7" customFormat="1" ht="15.6" customHeight="1" spans="2:16">
      <c r="B119" s="166"/>
      <c r="C119" s="155" t="s">
        <v>948</v>
      </c>
      <c r="D119" s="155">
        <v>4.1</v>
      </c>
      <c r="E119" s="155">
        <v>290</v>
      </c>
      <c r="F119" s="158"/>
      <c r="G119" s="151"/>
      <c r="H119" s="152"/>
      <c r="I119" s="152"/>
      <c r="J119" s="152"/>
      <c r="K119" s="152"/>
      <c r="L119" s="152"/>
      <c r="M119" s="152"/>
      <c r="N119" s="152"/>
      <c r="O119" s="152"/>
      <c r="P119" s="153"/>
    </row>
    <row r="120" s="7" customFormat="1" ht="15.6" customHeight="1" spans="2:16">
      <c r="B120" s="166"/>
      <c r="C120" s="155" t="s">
        <v>1005</v>
      </c>
      <c r="D120" s="155">
        <v>2.5</v>
      </c>
      <c r="E120" s="155">
        <v>290</v>
      </c>
      <c r="F120" s="158"/>
      <c r="G120" s="151"/>
      <c r="H120" s="152"/>
      <c r="I120" s="152"/>
      <c r="J120" s="152"/>
      <c r="K120" s="152"/>
      <c r="L120" s="152"/>
      <c r="M120" s="152"/>
      <c r="N120" s="152"/>
      <c r="O120" s="152"/>
      <c r="P120" s="153"/>
    </row>
    <row r="121" s="7" customFormat="1" ht="15.6" customHeight="1" spans="2:16">
      <c r="B121" s="166"/>
      <c r="C121" s="155" t="s">
        <v>1006</v>
      </c>
      <c r="D121" s="155">
        <v>2.6</v>
      </c>
      <c r="E121" s="155">
        <v>290</v>
      </c>
      <c r="F121" s="158"/>
      <c r="G121" s="151"/>
      <c r="H121" s="152"/>
      <c r="I121" s="152"/>
      <c r="J121" s="152"/>
      <c r="K121" s="152"/>
      <c r="L121" s="152"/>
      <c r="M121" s="152"/>
      <c r="N121" s="152"/>
      <c r="O121" s="152"/>
      <c r="P121" s="153"/>
    </row>
    <row r="122" s="7" customFormat="1" ht="15.6" customHeight="1" spans="2:16">
      <c r="B122" s="166"/>
      <c r="C122" s="155" t="s">
        <v>1007</v>
      </c>
      <c r="D122" s="155">
        <v>3.9</v>
      </c>
      <c r="E122" s="155">
        <v>348</v>
      </c>
      <c r="F122" s="158"/>
      <c r="G122" s="151"/>
      <c r="H122" s="152"/>
      <c r="I122" s="152"/>
      <c r="J122" s="152"/>
      <c r="K122" s="152"/>
      <c r="L122" s="152"/>
      <c r="M122" s="152"/>
      <c r="N122" s="152"/>
      <c r="O122" s="152"/>
      <c r="P122" s="153"/>
    </row>
    <row r="123" s="7" customFormat="1" ht="15.6" customHeight="1" spans="2:16">
      <c r="B123" s="166"/>
      <c r="C123" s="155" t="s">
        <v>1008</v>
      </c>
      <c r="D123" s="155">
        <v>2.5</v>
      </c>
      <c r="E123" s="155">
        <v>290</v>
      </c>
      <c r="F123" s="158"/>
      <c r="G123" s="151"/>
      <c r="H123" s="152"/>
      <c r="I123" s="152"/>
      <c r="J123" s="152"/>
      <c r="K123" s="152"/>
      <c r="L123" s="152"/>
      <c r="M123" s="152"/>
      <c r="N123" s="152"/>
      <c r="O123" s="152"/>
      <c r="P123" s="153"/>
    </row>
    <row r="124" s="7" customFormat="1" ht="15.6" customHeight="1" spans="2:16">
      <c r="B124" s="166"/>
      <c r="C124" s="155" t="s">
        <v>963</v>
      </c>
      <c r="D124" s="155">
        <v>4.1</v>
      </c>
      <c r="E124" s="155">
        <v>290</v>
      </c>
      <c r="F124" s="158"/>
      <c r="G124" s="151"/>
      <c r="H124" s="152"/>
      <c r="I124" s="152"/>
      <c r="J124" s="152"/>
      <c r="K124" s="152"/>
      <c r="L124" s="152"/>
      <c r="M124" s="152"/>
      <c r="N124" s="152"/>
      <c r="O124" s="152"/>
      <c r="P124" s="153"/>
    </row>
    <row r="125" s="7" customFormat="1" ht="15.6" customHeight="1" spans="2:16">
      <c r="B125" s="166"/>
      <c r="C125" s="155" t="s">
        <v>1009</v>
      </c>
      <c r="D125" s="155">
        <v>3.9</v>
      </c>
      <c r="E125" s="155">
        <v>290</v>
      </c>
      <c r="F125" s="158"/>
      <c r="G125" s="151"/>
      <c r="H125" s="152"/>
      <c r="I125" s="152"/>
      <c r="J125" s="152"/>
      <c r="K125" s="152"/>
      <c r="L125" s="152"/>
      <c r="M125" s="152"/>
      <c r="N125" s="152"/>
      <c r="O125" s="152"/>
      <c r="P125" s="153"/>
    </row>
    <row r="126" s="7" customFormat="1" ht="15.6" customHeight="1" spans="2:16">
      <c r="B126" s="166"/>
      <c r="C126" s="155" t="s">
        <v>1010</v>
      </c>
      <c r="D126" s="155">
        <v>2.6</v>
      </c>
      <c r="E126" s="155">
        <v>290</v>
      </c>
      <c r="F126" s="158"/>
      <c r="G126" s="151"/>
      <c r="H126" s="152"/>
      <c r="I126" s="152"/>
      <c r="J126" s="152"/>
      <c r="K126" s="152"/>
      <c r="L126" s="152"/>
      <c r="M126" s="152"/>
      <c r="N126" s="152"/>
      <c r="O126" s="152"/>
      <c r="P126" s="153"/>
    </row>
    <row r="127" s="7" customFormat="1" ht="15.6" customHeight="1" spans="2:16">
      <c r="B127" s="166"/>
      <c r="C127" s="155" t="s">
        <v>909</v>
      </c>
      <c r="D127" s="155">
        <v>1.6</v>
      </c>
      <c r="E127" s="155">
        <v>290</v>
      </c>
      <c r="F127" s="158"/>
      <c r="G127" s="151"/>
      <c r="H127" s="152"/>
      <c r="I127" s="152"/>
      <c r="J127" s="152"/>
      <c r="K127" s="152"/>
      <c r="L127" s="152"/>
      <c r="M127" s="152"/>
      <c r="N127" s="152"/>
      <c r="O127" s="152"/>
      <c r="P127" s="153"/>
    </row>
    <row r="128" s="7" customFormat="1" ht="15.6" customHeight="1" spans="2:16">
      <c r="B128" s="166"/>
      <c r="C128" s="155" t="s">
        <v>1011</v>
      </c>
      <c r="D128" s="155">
        <v>2.1</v>
      </c>
      <c r="E128" s="155">
        <v>290</v>
      </c>
      <c r="F128" s="158"/>
      <c r="G128" s="151"/>
      <c r="H128" s="152"/>
      <c r="I128" s="152"/>
      <c r="J128" s="152"/>
      <c r="K128" s="152"/>
      <c r="L128" s="152"/>
      <c r="M128" s="152"/>
      <c r="N128" s="152"/>
      <c r="O128" s="152"/>
      <c r="P128" s="153"/>
    </row>
    <row r="129" s="7" customFormat="1" ht="15.6" customHeight="1" spans="2:16">
      <c r="B129" s="166"/>
      <c r="C129" s="155" t="s">
        <v>964</v>
      </c>
      <c r="D129" s="155">
        <v>4.8</v>
      </c>
      <c r="E129" s="155">
        <v>290</v>
      </c>
      <c r="F129" s="158"/>
      <c r="G129" s="151"/>
      <c r="H129" s="152"/>
      <c r="I129" s="152"/>
      <c r="J129" s="152"/>
      <c r="K129" s="152"/>
      <c r="L129" s="152"/>
      <c r="M129" s="152"/>
      <c r="N129" s="152"/>
      <c r="O129" s="152"/>
      <c r="P129" s="153"/>
    </row>
    <row r="130" s="7" customFormat="1" ht="15.6" customHeight="1" spans="2:16">
      <c r="B130" s="166"/>
      <c r="C130" s="155" t="s">
        <v>1012</v>
      </c>
      <c r="D130" s="155">
        <v>3.3</v>
      </c>
      <c r="E130" s="155">
        <v>290</v>
      </c>
      <c r="F130" s="158"/>
      <c r="G130" s="151"/>
      <c r="H130" s="152"/>
      <c r="I130" s="152"/>
      <c r="J130" s="152"/>
      <c r="K130" s="152"/>
      <c r="L130" s="152"/>
      <c r="M130" s="152"/>
      <c r="N130" s="152"/>
      <c r="O130" s="152"/>
      <c r="P130" s="153"/>
    </row>
    <row r="131" s="7" customFormat="1" ht="15.6" customHeight="1" spans="2:16">
      <c r="B131" s="166"/>
      <c r="C131" s="155" t="s">
        <v>1013</v>
      </c>
      <c r="D131" s="155">
        <v>1.6</v>
      </c>
      <c r="E131" s="155">
        <v>242</v>
      </c>
      <c r="F131" s="158"/>
      <c r="G131" s="151"/>
      <c r="H131" s="152"/>
      <c r="I131" s="152"/>
      <c r="J131" s="152"/>
      <c r="K131" s="152"/>
      <c r="L131" s="152"/>
      <c r="M131" s="152"/>
      <c r="N131" s="152"/>
      <c r="O131" s="152"/>
      <c r="P131" s="153"/>
    </row>
    <row r="132" s="7" customFormat="1" ht="15.6" customHeight="1" spans="2:16">
      <c r="B132" s="166"/>
      <c r="C132" s="155" t="s">
        <v>1014</v>
      </c>
      <c r="D132" s="155">
        <v>4.9</v>
      </c>
      <c r="E132" s="155">
        <v>348</v>
      </c>
      <c r="F132" s="158"/>
      <c r="G132" s="151"/>
      <c r="H132" s="152"/>
      <c r="I132" s="152"/>
      <c r="J132" s="152"/>
      <c r="K132" s="152"/>
      <c r="L132" s="152"/>
      <c r="M132" s="152"/>
      <c r="N132" s="152"/>
      <c r="O132" s="152"/>
      <c r="P132" s="153"/>
    </row>
    <row r="133" s="7" customFormat="1" ht="15.6" customHeight="1" spans="2:16">
      <c r="B133" s="166"/>
      <c r="C133" s="155" t="s">
        <v>1015</v>
      </c>
      <c r="D133" s="155">
        <v>3.6</v>
      </c>
      <c r="E133" s="155">
        <v>290</v>
      </c>
      <c r="F133" s="158"/>
      <c r="G133" s="151"/>
      <c r="H133" s="152"/>
      <c r="I133" s="152"/>
      <c r="J133" s="152"/>
      <c r="K133" s="152"/>
      <c r="L133" s="152"/>
      <c r="M133" s="152"/>
      <c r="N133" s="152"/>
      <c r="O133" s="152"/>
      <c r="P133" s="153"/>
    </row>
    <row r="134" s="7" customFormat="1" ht="15.6" customHeight="1" spans="2:16">
      <c r="B134" s="166"/>
      <c r="C134" s="155" t="s">
        <v>1016</v>
      </c>
      <c r="D134" s="155">
        <v>2.8</v>
      </c>
      <c r="E134" s="155">
        <v>290</v>
      </c>
      <c r="F134" s="158"/>
      <c r="G134" s="151"/>
      <c r="H134" s="152"/>
      <c r="I134" s="152"/>
      <c r="J134" s="152"/>
      <c r="K134" s="152"/>
      <c r="L134" s="152"/>
      <c r="M134" s="152"/>
      <c r="N134" s="152"/>
      <c r="O134" s="152"/>
      <c r="P134" s="153"/>
    </row>
    <row r="135" s="7" customFormat="1" ht="15.6" customHeight="1" spans="2:16">
      <c r="B135" s="166"/>
      <c r="C135" s="155" t="s">
        <v>1017</v>
      </c>
      <c r="D135" s="155">
        <v>3.2</v>
      </c>
      <c r="E135" s="155">
        <v>290</v>
      </c>
      <c r="F135" s="158"/>
      <c r="G135" s="151"/>
      <c r="H135" s="152"/>
      <c r="I135" s="152"/>
      <c r="J135" s="152"/>
      <c r="K135" s="152"/>
      <c r="L135" s="152"/>
      <c r="M135" s="152"/>
      <c r="N135" s="152"/>
      <c r="O135" s="152"/>
      <c r="P135" s="153"/>
    </row>
    <row r="136" s="7" customFormat="1" ht="15.6" customHeight="1" spans="2:16">
      <c r="B136" s="166"/>
      <c r="C136" s="155" t="s">
        <v>1018</v>
      </c>
      <c r="D136" s="155">
        <v>5.2</v>
      </c>
      <c r="E136" s="155">
        <v>290</v>
      </c>
      <c r="F136" s="158"/>
      <c r="G136" s="151"/>
      <c r="H136" s="152"/>
      <c r="I136" s="152"/>
      <c r="J136" s="152"/>
      <c r="K136" s="152"/>
      <c r="L136" s="152"/>
      <c r="M136" s="152"/>
      <c r="N136" s="152"/>
      <c r="O136" s="152"/>
      <c r="P136" s="153"/>
    </row>
    <row r="137" s="7" customFormat="1" ht="15.6" customHeight="1" spans="2:16">
      <c r="B137" s="166"/>
      <c r="C137" s="155" t="s">
        <v>1019</v>
      </c>
      <c r="D137" s="155">
        <v>1.7</v>
      </c>
      <c r="E137" s="155">
        <v>242</v>
      </c>
      <c r="F137" s="158"/>
      <c r="G137" s="151"/>
      <c r="H137" s="152"/>
      <c r="I137" s="152"/>
      <c r="J137" s="152"/>
      <c r="K137" s="152"/>
      <c r="L137" s="152"/>
      <c r="M137" s="152"/>
      <c r="N137" s="152"/>
      <c r="O137" s="152"/>
      <c r="P137" s="153"/>
    </row>
    <row r="138" s="7" customFormat="1" ht="15.6" customHeight="1" spans="2:16">
      <c r="B138" s="166"/>
      <c r="C138" s="155" t="s">
        <v>1020</v>
      </c>
      <c r="D138" s="155">
        <v>4.5</v>
      </c>
      <c r="E138" s="155">
        <v>414</v>
      </c>
      <c r="F138" s="158"/>
      <c r="G138" s="151"/>
      <c r="H138" s="152"/>
      <c r="I138" s="152"/>
      <c r="J138" s="152"/>
      <c r="K138" s="152"/>
      <c r="L138" s="152"/>
      <c r="M138" s="152"/>
      <c r="N138" s="152"/>
      <c r="O138" s="152"/>
      <c r="P138" s="153"/>
    </row>
    <row r="139" s="7" customFormat="1" ht="15.6" customHeight="1" spans="2:16">
      <c r="B139" s="166"/>
      <c r="C139" s="155" t="s">
        <v>1021</v>
      </c>
      <c r="D139" s="155">
        <v>4.5</v>
      </c>
      <c r="E139" s="155">
        <v>290</v>
      </c>
      <c r="F139" s="158"/>
      <c r="G139" s="151"/>
      <c r="H139" s="152"/>
      <c r="I139" s="152"/>
      <c r="J139" s="152"/>
      <c r="K139" s="152"/>
      <c r="L139" s="152"/>
      <c r="M139" s="152"/>
      <c r="N139" s="152"/>
      <c r="O139" s="152"/>
      <c r="P139" s="153"/>
    </row>
    <row r="140" s="7" customFormat="1" ht="15.6" customHeight="1" spans="2:16">
      <c r="B140" s="166"/>
      <c r="C140" s="155" t="s">
        <v>1022</v>
      </c>
      <c r="D140" s="155">
        <v>5.2</v>
      </c>
      <c r="E140" s="155">
        <v>290</v>
      </c>
      <c r="F140" s="158"/>
      <c r="G140" s="151"/>
      <c r="H140" s="152"/>
      <c r="I140" s="152"/>
      <c r="J140" s="152"/>
      <c r="K140" s="152"/>
      <c r="L140" s="152"/>
      <c r="M140" s="152"/>
      <c r="N140" s="152"/>
      <c r="O140" s="152"/>
      <c r="P140" s="153"/>
    </row>
    <row r="141" s="7" customFormat="1" ht="15.6" customHeight="1" spans="2:16">
      <c r="B141" s="166"/>
      <c r="C141" s="155" t="s">
        <v>1023</v>
      </c>
      <c r="D141" s="155">
        <v>3.3</v>
      </c>
      <c r="E141" s="155">
        <v>290</v>
      </c>
      <c r="F141" s="158"/>
      <c r="G141" s="151"/>
      <c r="H141" s="152"/>
      <c r="I141" s="152"/>
      <c r="J141" s="152"/>
      <c r="K141" s="152"/>
      <c r="L141" s="152"/>
      <c r="M141" s="152"/>
      <c r="N141" s="152"/>
      <c r="O141" s="152"/>
      <c r="P141" s="153"/>
    </row>
    <row r="142" s="7" customFormat="1" ht="15.6" customHeight="1" spans="2:16">
      <c r="B142" s="166"/>
      <c r="C142" s="155" t="s">
        <v>1024</v>
      </c>
      <c r="D142" s="155">
        <v>1.7</v>
      </c>
      <c r="E142" s="155">
        <v>242</v>
      </c>
      <c r="F142" s="158"/>
      <c r="G142" s="151"/>
      <c r="H142" s="152"/>
      <c r="I142" s="152"/>
      <c r="J142" s="152"/>
      <c r="K142" s="152"/>
      <c r="L142" s="152"/>
      <c r="M142" s="152"/>
      <c r="N142" s="152"/>
      <c r="O142" s="152"/>
      <c r="P142" s="153"/>
    </row>
    <row r="143" s="7" customFormat="1" ht="15.6" customHeight="1" spans="2:16">
      <c r="B143" s="166"/>
      <c r="C143" s="155" t="s">
        <v>1025</v>
      </c>
      <c r="D143" s="155">
        <v>3.9</v>
      </c>
      <c r="E143" s="155">
        <v>290</v>
      </c>
      <c r="F143" s="158"/>
      <c r="G143" s="151"/>
      <c r="H143" s="152"/>
      <c r="I143" s="152"/>
      <c r="J143" s="152"/>
      <c r="K143" s="152"/>
      <c r="L143" s="152"/>
      <c r="M143" s="152"/>
      <c r="N143" s="152"/>
      <c r="O143" s="152"/>
      <c r="P143" s="153"/>
    </row>
    <row r="144" s="7" customFormat="1" ht="15.6" customHeight="1" spans="2:16">
      <c r="B144" s="166"/>
      <c r="C144" s="155" t="s">
        <v>1026</v>
      </c>
      <c r="D144" s="155">
        <v>4.7</v>
      </c>
      <c r="E144" s="155">
        <v>290</v>
      </c>
      <c r="F144" s="158"/>
      <c r="G144" s="151"/>
      <c r="H144" s="152"/>
      <c r="I144" s="152"/>
      <c r="J144" s="152"/>
      <c r="K144" s="152"/>
      <c r="L144" s="152"/>
      <c r="M144" s="152"/>
      <c r="N144" s="152"/>
      <c r="O144" s="152"/>
      <c r="P144" s="153"/>
    </row>
    <row r="145" s="7" customFormat="1" ht="15.6" customHeight="1" spans="2:16">
      <c r="B145" s="166"/>
      <c r="C145" s="155" t="s">
        <v>1027</v>
      </c>
      <c r="D145" s="155">
        <v>4.1</v>
      </c>
      <c r="E145" s="155">
        <v>290</v>
      </c>
      <c r="F145" s="158"/>
      <c r="G145" s="151"/>
      <c r="H145" s="152"/>
      <c r="I145" s="152"/>
      <c r="J145" s="152"/>
      <c r="K145" s="152"/>
      <c r="L145" s="152"/>
      <c r="M145" s="152"/>
      <c r="N145" s="152"/>
      <c r="O145" s="152"/>
      <c r="P145" s="153"/>
    </row>
    <row r="146" s="7" customFormat="1" ht="15.6" customHeight="1" spans="2:16">
      <c r="B146" s="166"/>
      <c r="C146" s="155" t="s">
        <v>1028</v>
      </c>
      <c r="D146" s="155">
        <v>3.6</v>
      </c>
      <c r="E146" s="155">
        <v>290</v>
      </c>
      <c r="F146" s="158"/>
      <c r="G146" s="151"/>
      <c r="H146" s="152"/>
      <c r="I146" s="152"/>
      <c r="J146" s="152"/>
      <c r="K146" s="152"/>
      <c r="L146" s="152"/>
      <c r="M146" s="152"/>
      <c r="N146" s="152"/>
      <c r="O146" s="152"/>
      <c r="P146" s="153"/>
    </row>
    <row r="147" s="7" customFormat="1" ht="15.6" customHeight="1" spans="2:16">
      <c r="B147" s="166"/>
      <c r="C147" s="155" t="s">
        <v>1029</v>
      </c>
      <c r="D147" s="155">
        <v>3.9</v>
      </c>
      <c r="E147" s="155">
        <v>290</v>
      </c>
      <c r="F147" s="158"/>
      <c r="G147" s="151"/>
      <c r="H147" s="152"/>
      <c r="I147" s="152"/>
      <c r="J147" s="152"/>
      <c r="K147" s="152"/>
      <c r="L147" s="152"/>
      <c r="M147" s="152"/>
      <c r="N147" s="152"/>
      <c r="O147" s="152"/>
      <c r="P147" s="153"/>
    </row>
    <row r="148" s="7" customFormat="1" ht="15.6" customHeight="1" spans="2:16">
      <c r="B148" s="166"/>
      <c r="C148" s="155" t="s">
        <v>949</v>
      </c>
      <c r="D148" s="155">
        <v>2.9</v>
      </c>
      <c r="E148" s="155">
        <v>290</v>
      </c>
      <c r="F148" s="158"/>
      <c r="G148" s="151"/>
      <c r="H148" s="152"/>
      <c r="I148" s="152"/>
      <c r="J148" s="152"/>
      <c r="K148" s="152"/>
      <c r="L148" s="152"/>
      <c r="M148" s="152"/>
      <c r="N148" s="152"/>
      <c r="O148" s="152"/>
      <c r="P148" s="153"/>
    </row>
    <row r="149" s="7" customFormat="1" ht="15.6" customHeight="1" spans="2:16">
      <c r="B149" s="167"/>
      <c r="C149" s="168"/>
      <c r="D149" s="168"/>
      <c r="E149" s="169"/>
      <c r="F149" s="158"/>
      <c r="G149" s="151"/>
      <c r="H149" s="152"/>
      <c r="I149" s="152"/>
      <c r="J149" s="152"/>
      <c r="K149" s="152"/>
      <c r="L149" s="152"/>
      <c r="M149" s="152"/>
      <c r="N149" s="152"/>
      <c r="O149" s="152"/>
      <c r="P149" s="153"/>
    </row>
    <row r="150" s="7" customFormat="1" ht="15.6" customHeight="1" spans="2:16">
      <c r="B150" s="170" t="s">
        <v>945</v>
      </c>
      <c r="C150" s="155" t="s">
        <v>1030</v>
      </c>
      <c r="D150" s="155">
        <v>7</v>
      </c>
      <c r="E150" s="155">
        <v>800</v>
      </c>
      <c r="F150" s="158"/>
      <c r="G150" s="151"/>
      <c r="H150" s="152"/>
      <c r="I150" s="152"/>
      <c r="J150" s="152"/>
      <c r="K150" s="152"/>
      <c r="L150" s="152"/>
      <c r="M150" s="152"/>
      <c r="N150" s="152"/>
      <c r="O150" s="152"/>
      <c r="P150" s="153"/>
    </row>
    <row r="151" s="7" customFormat="1" ht="15.6" customHeight="1" spans="2:16">
      <c r="B151" s="170"/>
      <c r="C151" s="155" t="s">
        <v>1031</v>
      </c>
      <c r="D151" s="155">
        <v>7</v>
      </c>
      <c r="E151" s="155">
        <v>800</v>
      </c>
      <c r="F151" s="158"/>
      <c r="G151" s="151"/>
      <c r="H151" s="152"/>
      <c r="I151" s="152"/>
      <c r="J151" s="152"/>
      <c r="K151" s="152"/>
      <c r="L151" s="152"/>
      <c r="M151" s="152"/>
      <c r="N151" s="152"/>
      <c r="O151" s="152"/>
      <c r="P151" s="153"/>
    </row>
    <row r="152" s="7" customFormat="1" ht="15.6" customHeight="1" spans="2:16">
      <c r="B152" s="170"/>
      <c r="C152" s="155" t="s">
        <v>1032</v>
      </c>
      <c r="D152" s="155">
        <v>12</v>
      </c>
      <c r="E152" s="155">
        <v>800</v>
      </c>
      <c r="F152" s="158"/>
      <c r="G152" s="151"/>
      <c r="H152" s="152"/>
      <c r="I152" s="152"/>
      <c r="J152" s="152"/>
      <c r="K152" s="152"/>
      <c r="L152" s="152"/>
      <c r="M152" s="152"/>
      <c r="N152" s="152"/>
      <c r="O152" s="152"/>
      <c r="P152" s="153"/>
    </row>
    <row r="153" s="7" customFormat="1" ht="15.6" customHeight="1" spans="2:16">
      <c r="B153" s="171"/>
      <c r="C153" s="171"/>
      <c r="D153" s="171"/>
      <c r="E153" s="172"/>
      <c r="F153" s="158"/>
      <c r="G153" s="151"/>
      <c r="H153" s="152"/>
      <c r="I153" s="152"/>
      <c r="J153" s="152"/>
      <c r="K153" s="152"/>
      <c r="L153" s="152"/>
      <c r="M153" s="152"/>
      <c r="N153" s="152"/>
      <c r="O153" s="152"/>
      <c r="P153" s="153"/>
    </row>
    <row r="154" s="7" customFormat="1" ht="15.6" customHeight="1" spans="2:16">
      <c r="B154" s="173" t="s">
        <v>948</v>
      </c>
      <c r="C154" s="155" t="s">
        <v>1033</v>
      </c>
      <c r="D154" s="155">
        <v>18.5</v>
      </c>
      <c r="E154" s="155">
        <v>1000</v>
      </c>
      <c r="F154" s="158"/>
      <c r="G154" s="151"/>
      <c r="H154" s="152"/>
      <c r="I154" s="152"/>
      <c r="J154" s="152"/>
      <c r="K154" s="152"/>
      <c r="L154" s="152"/>
      <c r="M154" s="152"/>
      <c r="N154" s="152"/>
      <c r="O154" s="152"/>
      <c r="P154" s="153"/>
    </row>
    <row r="155" s="7" customFormat="1" ht="15.6" customHeight="1" spans="2:16">
      <c r="B155" s="174"/>
      <c r="C155" s="155" t="s">
        <v>1034</v>
      </c>
      <c r="D155" s="155">
        <v>13.5</v>
      </c>
      <c r="E155" s="155">
        <v>1000</v>
      </c>
      <c r="F155" s="158"/>
      <c r="G155" s="151"/>
      <c r="H155" s="152"/>
      <c r="I155" s="152"/>
      <c r="J155" s="152"/>
      <c r="K155" s="152"/>
      <c r="L155" s="152"/>
      <c r="M155" s="152"/>
      <c r="N155" s="152"/>
      <c r="O155" s="152"/>
      <c r="P155" s="153"/>
    </row>
    <row r="156" s="7" customFormat="1" ht="15.6" customHeight="1" spans="2:16">
      <c r="B156" s="174"/>
      <c r="C156" s="155" t="s">
        <v>1035</v>
      </c>
      <c r="D156" s="155">
        <v>18.5</v>
      </c>
      <c r="E156" s="155">
        <v>1000</v>
      </c>
      <c r="F156" s="158"/>
      <c r="G156" s="151"/>
      <c r="H156" s="152"/>
      <c r="I156" s="152"/>
      <c r="J156" s="152"/>
      <c r="K156" s="152"/>
      <c r="L156" s="152"/>
      <c r="M156" s="152"/>
      <c r="N156" s="152"/>
      <c r="O156" s="152"/>
      <c r="P156" s="153"/>
    </row>
    <row r="157" s="7" customFormat="1" ht="15.6" customHeight="1" spans="2:16">
      <c r="B157" s="174"/>
      <c r="C157" s="155" t="s">
        <v>1036</v>
      </c>
      <c r="D157" s="155">
        <v>14</v>
      </c>
      <c r="E157" s="155">
        <v>1000</v>
      </c>
      <c r="F157" s="158"/>
      <c r="G157" s="151"/>
      <c r="H157" s="152"/>
      <c r="I157" s="152"/>
      <c r="J157" s="152"/>
      <c r="K157" s="152"/>
      <c r="L157" s="152"/>
      <c r="M157" s="152"/>
      <c r="N157" s="152"/>
      <c r="O157" s="152"/>
      <c r="P157" s="153"/>
    </row>
    <row r="158" s="7" customFormat="1" ht="15.6" customHeight="1" spans="2:16">
      <c r="B158" s="174"/>
      <c r="C158" s="155" t="s">
        <v>1037</v>
      </c>
      <c r="D158" s="155">
        <v>17</v>
      </c>
      <c r="E158" s="155">
        <v>1000</v>
      </c>
      <c r="F158" s="158"/>
      <c r="G158" s="151"/>
      <c r="H158" s="152"/>
      <c r="I158" s="152"/>
      <c r="J158" s="152"/>
      <c r="K158" s="152"/>
      <c r="L158" s="152"/>
      <c r="M158" s="152"/>
      <c r="N158" s="152"/>
      <c r="O158" s="152"/>
      <c r="P158" s="153"/>
    </row>
    <row r="159" s="7" customFormat="1" ht="15.6" customHeight="1" spans="2:16">
      <c r="B159" s="174"/>
      <c r="C159" s="155" t="s">
        <v>1038</v>
      </c>
      <c r="D159" s="155">
        <v>9.5</v>
      </c>
      <c r="E159" s="155">
        <v>1000</v>
      </c>
      <c r="F159" s="158"/>
      <c r="G159" s="151"/>
      <c r="H159" s="152"/>
      <c r="I159" s="152"/>
      <c r="J159" s="152"/>
      <c r="K159" s="152"/>
      <c r="L159" s="152"/>
      <c r="M159" s="152"/>
      <c r="N159" s="152"/>
      <c r="O159" s="152"/>
      <c r="P159" s="153"/>
    </row>
    <row r="160" s="7" customFormat="1" ht="15.6" customHeight="1" spans="2:16">
      <c r="B160" s="174"/>
      <c r="C160" s="155" t="s">
        <v>1039</v>
      </c>
      <c r="D160" s="155">
        <v>12.5</v>
      </c>
      <c r="E160" s="155">
        <v>1000</v>
      </c>
      <c r="F160" s="158"/>
      <c r="G160" s="151"/>
      <c r="H160" s="152"/>
      <c r="I160" s="152"/>
      <c r="J160" s="152"/>
      <c r="K160" s="152"/>
      <c r="L160" s="152"/>
      <c r="M160" s="152"/>
      <c r="N160" s="152"/>
      <c r="O160" s="152"/>
      <c r="P160" s="153"/>
    </row>
    <row r="161" s="7" customFormat="1" ht="15.6" customHeight="1" spans="2:16">
      <c r="B161" s="174"/>
      <c r="C161" s="155" t="s">
        <v>1040</v>
      </c>
      <c r="D161" s="155">
        <v>14</v>
      </c>
      <c r="E161" s="155">
        <v>1000</v>
      </c>
      <c r="F161" s="158"/>
      <c r="G161" s="151"/>
      <c r="H161" s="152"/>
      <c r="I161" s="152"/>
      <c r="J161" s="152"/>
      <c r="K161" s="152"/>
      <c r="L161" s="152"/>
      <c r="M161" s="152"/>
      <c r="N161" s="152"/>
      <c r="O161" s="152"/>
      <c r="P161" s="153"/>
    </row>
    <row r="162" s="7" customFormat="1" ht="15.6" customHeight="1" spans="2:16">
      <c r="B162" s="174"/>
      <c r="C162" s="155" t="s">
        <v>1041</v>
      </c>
      <c r="D162" s="155">
        <v>4.6</v>
      </c>
      <c r="E162" s="155">
        <v>800</v>
      </c>
      <c r="F162" s="158"/>
      <c r="G162" s="151"/>
      <c r="H162" s="152"/>
      <c r="I162" s="152"/>
      <c r="J162" s="152"/>
      <c r="K162" s="152"/>
      <c r="L162" s="152"/>
      <c r="M162" s="152"/>
      <c r="N162" s="152"/>
      <c r="O162" s="152"/>
      <c r="P162" s="153"/>
    </row>
    <row r="163" s="7" customFormat="1" ht="15.6" customHeight="1" spans="2:16">
      <c r="B163" s="174"/>
      <c r="C163" s="155" t="s">
        <v>1042</v>
      </c>
      <c r="D163" s="155">
        <v>14</v>
      </c>
      <c r="E163" s="155">
        <v>1000</v>
      </c>
      <c r="F163" s="158"/>
      <c r="G163" s="151"/>
      <c r="H163" s="152"/>
      <c r="I163" s="152"/>
      <c r="J163" s="152"/>
      <c r="K163" s="152"/>
      <c r="L163" s="152"/>
      <c r="M163" s="152"/>
      <c r="N163" s="152"/>
      <c r="O163" s="152"/>
      <c r="P163" s="153"/>
    </row>
    <row r="164" s="7" customFormat="1" ht="15.6" customHeight="1" spans="2:16">
      <c r="B164" s="174"/>
      <c r="C164" s="155" t="s">
        <v>1043</v>
      </c>
      <c r="D164" s="155">
        <v>11.5</v>
      </c>
      <c r="E164" s="155">
        <v>1000</v>
      </c>
      <c r="F164" s="158"/>
      <c r="G164" s="151"/>
      <c r="H164" s="152"/>
      <c r="I164" s="152"/>
      <c r="J164" s="152"/>
      <c r="K164" s="152"/>
      <c r="L164" s="152"/>
      <c r="M164" s="152"/>
      <c r="N164" s="152"/>
      <c r="O164" s="152"/>
      <c r="P164" s="153"/>
    </row>
    <row r="165" s="7" customFormat="1" ht="15.6" customHeight="1" spans="2:16">
      <c r="B165" s="174"/>
      <c r="C165" s="155" t="s">
        <v>1044</v>
      </c>
      <c r="D165" s="155">
        <v>8.5</v>
      </c>
      <c r="E165" s="155">
        <v>1000</v>
      </c>
      <c r="F165" s="158"/>
      <c r="G165" s="151"/>
      <c r="H165" s="152"/>
      <c r="I165" s="152"/>
      <c r="J165" s="152"/>
      <c r="K165" s="152"/>
      <c r="L165" s="152"/>
      <c r="M165" s="152"/>
      <c r="N165" s="152"/>
      <c r="O165" s="152"/>
      <c r="P165" s="153"/>
    </row>
    <row r="166" s="7" customFormat="1" ht="15.6" customHeight="1" spans="2:16">
      <c r="B166" s="174"/>
      <c r="C166" s="155" t="s">
        <v>1045</v>
      </c>
      <c r="D166" s="155">
        <v>8.5</v>
      </c>
      <c r="E166" s="155">
        <v>1000</v>
      </c>
      <c r="F166" s="158"/>
      <c r="G166" s="151"/>
      <c r="H166" s="152"/>
      <c r="I166" s="152"/>
      <c r="J166" s="152"/>
      <c r="K166" s="152"/>
      <c r="L166" s="152"/>
      <c r="M166" s="152"/>
      <c r="N166" s="152"/>
      <c r="O166" s="152"/>
      <c r="P166" s="153"/>
    </row>
    <row r="167" s="7" customFormat="1" ht="15.6" customHeight="1" spans="2:16">
      <c r="B167" s="174"/>
      <c r="C167" s="155" t="s">
        <v>1046</v>
      </c>
      <c r="D167" s="155">
        <v>10</v>
      </c>
      <c r="E167" s="155">
        <v>1000</v>
      </c>
      <c r="F167" s="158"/>
      <c r="G167" s="151"/>
      <c r="H167" s="152"/>
      <c r="I167" s="152"/>
      <c r="J167" s="152"/>
      <c r="K167" s="152"/>
      <c r="L167" s="152"/>
      <c r="M167" s="152"/>
      <c r="N167" s="152"/>
      <c r="O167" s="152"/>
      <c r="P167" s="153"/>
    </row>
    <row r="168" s="7" customFormat="1" ht="15.6" customHeight="1" spans="2:16">
      <c r="B168" s="174"/>
      <c r="C168" s="155" t="s">
        <v>1047</v>
      </c>
      <c r="D168" s="155">
        <v>12.5</v>
      </c>
      <c r="E168" s="155">
        <v>1000</v>
      </c>
      <c r="F168" s="158"/>
      <c r="G168" s="151"/>
      <c r="H168" s="152"/>
      <c r="I168" s="152"/>
      <c r="J168" s="152"/>
      <c r="K168" s="152"/>
      <c r="L168" s="152"/>
      <c r="M168" s="152"/>
      <c r="N168" s="152"/>
      <c r="O168" s="152"/>
      <c r="P168" s="153"/>
    </row>
    <row r="169" s="7" customFormat="1" ht="15.6" customHeight="1" spans="2:16">
      <c r="B169" s="174"/>
      <c r="C169" s="155" t="s">
        <v>1048</v>
      </c>
      <c r="D169" s="155">
        <v>16.5</v>
      </c>
      <c r="E169" s="155">
        <v>1000</v>
      </c>
      <c r="F169" s="158"/>
      <c r="G169" s="151"/>
      <c r="H169" s="152"/>
      <c r="I169" s="152"/>
      <c r="J169" s="152"/>
      <c r="K169" s="152"/>
      <c r="L169" s="152"/>
      <c r="M169" s="152"/>
      <c r="N169" s="152"/>
      <c r="O169" s="152"/>
      <c r="P169" s="153"/>
    </row>
    <row r="170" s="7" customFormat="1" ht="15.6" customHeight="1" spans="2:16">
      <c r="B170" s="174"/>
      <c r="C170" s="155" t="s">
        <v>1049</v>
      </c>
      <c r="D170" s="155">
        <v>16</v>
      </c>
      <c r="E170" s="155">
        <v>1000</v>
      </c>
      <c r="F170" s="158"/>
      <c r="G170" s="151"/>
      <c r="H170" s="152"/>
      <c r="I170" s="152"/>
      <c r="J170" s="152"/>
      <c r="K170" s="152"/>
      <c r="L170" s="152"/>
      <c r="M170" s="152"/>
      <c r="N170" s="152"/>
      <c r="O170" s="152"/>
      <c r="P170" s="153"/>
    </row>
    <row r="171" s="7" customFormat="1" ht="15.6" customHeight="1" spans="2:16">
      <c r="B171" s="174"/>
      <c r="C171" s="155" t="s">
        <v>1050</v>
      </c>
      <c r="D171" s="155">
        <v>15.5</v>
      </c>
      <c r="E171" s="155">
        <v>1000</v>
      </c>
      <c r="F171" s="158"/>
      <c r="G171" s="151"/>
      <c r="H171" s="152"/>
      <c r="I171" s="152"/>
      <c r="J171" s="152"/>
      <c r="K171" s="152"/>
      <c r="L171" s="152"/>
      <c r="M171" s="152"/>
      <c r="N171" s="152"/>
      <c r="O171" s="152"/>
      <c r="P171" s="153"/>
    </row>
    <row r="172" s="7" customFormat="1" ht="15.6" customHeight="1" spans="2:16">
      <c r="B172" s="174"/>
      <c r="C172" s="155" t="s">
        <v>1051</v>
      </c>
      <c r="D172" s="155">
        <v>14</v>
      </c>
      <c r="E172" s="155">
        <v>1000</v>
      </c>
      <c r="F172" s="158"/>
      <c r="G172" s="151"/>
      <c r="H172" s="152"/>
      <c r="I172" s="152"/>
      <c r="J172" s="152"/>
      <c r="K172" s="152"/>
      <c r="L172" s="152"/>
      <c r="M172" s="152"/>
      <c r="N172" s="152"/>
      <c r="O172" s="152"/>
      <c r="P172" s="153"/>
    </row>
    <row r="173" s="7" customFormat="1" ht="15.6" customHeight="1" spans="2:16">
      <c r="B173" s="174"/>
      <c r="C173" s="155" t="s">
        <v>1052</v>
      </c>
      <c r="D173" s="155">
        <v>19.5</v>
      </c>
      <c r="E173" s="155">
        <v>1000</v>
      </c>
      <c r="F173" s="158"/>
      <c r="G173" s="151"/>
      <c r="H173" s="152"/>
      <c r="I173" s="152"/>
      <c r="J173" s="152"/>
      <c r="K173" s="152"/>
      <c r="L173" s="152"/>
      <c r="M173" s="152"/>
      <c r="N173" s="152"/>
      <c r="O173" s="152"/>
      <c r="P173" s="153"/>
    </row>
    <row r="174" s="7" customFormat="1" ht="15.6" customHeight="1" spans="2:16">
      <c r="B174" s="174"/>
      <c r="C174" s="155" t="s">
        <v>1053</v>
      </c>
      <c r="D174" s="155">
        <v>16</v>
      </c>
      <c r="E174" s="155">
        <v>1000</v>
      </c>
      <c r="F174" s="158"/>
      <c r="G174" s="151"/>
      <c r="H174" s="152"/>
      <c r="I174" s="152"/>
      <c r="J174" s="152"/>
      <c r="K174" s="152"/>
      <c r="L174" s="152"/>
      <c r="M174" s="152"/>
      <c r="N174" s="152"/>
      <c r="O174" s="152"/>
      <c r="P174" s="153"/>
    </row>
    <row r="175" s="7" customFormat="1" ht="15.6" customHeight="1" spans="2:16">
      <c r="B175" s="174"/>
      <c r="C175" s="155" t="s">
        <v>1054</v>
      </c>
      <c r="D175" s="155">
        <v>8.5</v>
      </c>
      <c r="E175" s="155">
        <v>1000</v>
      </c>
      <c r="F175" s="158"/>
      <c r="G175" s="151"/>
      <c r="H175" s="152"/>
      <c r="I175" s="152"/>
      <c r="J175" s="152"/>
      <c r="K175" s="152"/>
      <c r="L175" s="152"/>
      <c r="M175" s="152"/>
      <c r="N175" s="152"/>
      <c r="O175" s="152"/>
      <c r="P175" s="153"/>
    </row>
    <row r="176" s="7" customFormat="1" ht="15.6" customHeight="1" spans="2:16">
      <c r="B176" s="174"/>
      <c r="C176" s="155" t="s">
        <v>1055</v>
      </c>
      <c r="D176" s="155">
        <v>9</v>
      </c>
      <c r="E176" s="155">
        <v>1000</v>
      </c>
      <c r="F176" s="158"/>
      <c r="G176" s="151"/>
      <c r="H176" s="152"/>
      <c r="I176" s="152"/>
      <c r="J176" s="152"/>
      <c r="K176" s="152"/>
      <c r="L176" s="152"/>
      <c r="M176" s="152"/>
      <c r="N176" s="152"/>
      <c r="O176" s="152"/>
      <c r="P176" s="153"/>
    </row>
    <row r="177" s="7" customFormat="1" ht="15.6" customHeight="1" spans="2:16">
      <c r="B177" s="174"/>
      <c r="C177" s="155" t="s">
        <v>1056</v>
      </c>
      <c r="D177" s="155">
        <v>10</v>
      </c>
      <c r="E177" s="155">
        <v>1000</v>
      </c>
      <c r="F177" s="158"/>
      <c r="G177" s="151"/>
      <c r="H177" s="152"/>
      <c r="I177" s="152"/>
      <c r="J177" s="152"/>
      <c r="K177" s="152"/>
      <c r="L177" s="152"/>
      <c r="M177" s="152"/>
      <c r="N177" s="152"/>
      <c r="O177" s="152"/>
      <c r="P177" s="153"/>
    </row>
    <row r="178" s="7" customFormat="1" ht="15.6" customHeight="1" spans="2:16">
      <c r="B178" s="174"/>
      <c r="C178" s="155" t="s">
        <v>1057</v>
      </c>
      <c r="D178" s="155">
        <v>10</v>
      </c>
      <c r="E178" s="155">
        <v>1000</v>
      </c>
      <c r="F178" s="158"/>
      <c r="G178" s="151"/>
      <c r="H178" s="152"/>
      <c r="I178" s="152"/>
      <c r="J178" s="152"/>
      <c r="K178" s="152"/>
      <c r="L178" s="152"/>
      <c r="M178" s="152"/>
      <c r="N178" s="152"/>
      <c r="O178" s="152"/>
      <c r="P178" s="153"/>
    </row>
    <row r="179" s="7" customFormat="1" ht="15.6" customHeight="1" spans="2:16">
      <c r="B179" s="174"/>
      <c r="C179" s="155" t="s">
        <v>1058</v>
      </c>
      <c r="D179" s="155">
        <v>21.5</v>
      </c>
      <c r="E179" s="155">
        <v>1000</v>
      </c>
      <c r="F179" s="158"/>
      <c r="G179" s="151"/>
      <c r="H179" s="152"/>
      <c r="I179" s="152"/>
      <c r="J179" s="152"/>
      <c r="K179" s="152"/>
      <c r="L179" s="152"/>
      <c r="M179" s="152"/>
      <c r="N179" s="152"/>
      <c r="O179" s="152"/>
      <c r="P179" s="153"/>
    </row>
    <row r="180" s="7" customFormat="1" ht="15.6" customHeight="1" spans="2:16">
      <c r="B180" s="174"/>
      <c r="C180" s="155" t="s">
        <v>1059</v>
      </c>
      <c r="D180" s="155">
        <v>6.5</v>
      </c>
      <c r="E180" s="155">
        <v>1000</v>
      </c>
      <c r="F180" s="158"/>
      <c r="G180" s="151"/>
      <c r="H180" s="152"/>
      <c r="I180" s="152"/>
      <c r="J180" s="152"/>
      <c r="K180" s="152"/>
      <c r="L180" s="152"/>
      <c r="M180" s="152"/>
      <c r="N180" s="152"/>
      <c r="O180" s="152"/>
      <c r="P180" s="153"/>
    </row>
    <row r="181" s="7" customFormat="1" ht="15.6" customHeight="1" spans="2:16">
      <c r="B181" s="174"/>
      <c r="C181" s="155" t="s">
        <v>1060</v>
      </c>
      <c r="D181" s="155">
        <v>10</v>
      </c>
      <c r="E181" s="155">
        <v>1000</v>
      </c>
      <c r="F181" s="158"/>
      <c r="G181" s="151"/>
      <c r="H181" s="152"/>
      <c r="I181" s="152"/>
      <c r="J181" s="152"/>
      <c r="K181" s="152"/>
      <c r="L181" s="152"/>
      <c r="M181" s="152"/>
      <c r="N181" s="152"/>
      <c r="O181" s="152"/>
      <c r="P181" s="153"/>
    </row>
    <row r="182" s="7" customFormat="1" ht="15.6" customHeight="1" spans="2:16">
      <c r="B182" s="174"/>
      <c r="C182" s="155" t="s">
        <v>1061</v>
      </c>
      <c r="D182" s="155">
        <v>14</v>
      </c>
      <c r="E182" s="155">
        <v>1000</v>
      </c>
      <c r="F182" s="158"/>
      <c r="G182" s="151"/>
      <c r="H182" s="152"/>
      <c r="I182" s="152"/>
      <c r="J182" s="152"/>
      <c r="K182" s="152"/>
      <c r="L182" s="152"/>
      <c r="M182" s="152"/>
      <c r="N182" s="152"/>
      <c r="O182" s="152"/>
      <c r="P182" s="153"/>
    </row>
    <row r="183" s="7" customFormat="1" ht="15.6" customHeight="1" spans="2:16">
      <c r="B183" s="174"/>
      <c r="C183" s="155" t="s">
        <v>1062</v>
      </c>
      <c r="D183" s="155">
        <v>4.6</v>
      </c>
      <c r="E183" s="155">
        <v>800</v>
      </c>
      <c r="F183" s="158"/>
      <c r="G183" s="151"/>
      <c r="H183" s="152"/>
      <c r="I183" s="152"/>
      <c r="J183" s="152"/>
      <c r="K183" s="152"/>
      <c r="L183" s="152"/>
      <c r="M183" s="152"/>
      <c r="N183" s="152"/>
      <c r="O183" s="152"/>
      <c r="P183" s="153"/>
    </row>
    <row r="184" s="7" customFormat="1" ht="15.6" customHeight="1" spans="2:16">
      <c r="B184" s="174"/>
      <c r="C184" s="155" t="s">
        <v>1063</v>
      </c>
      <c r="D184" s="155">
        <v>8.5</v>
      </c>
      <c r="E184" s="155">
        <v>800</v>
      </c>
      <c r="F184" s="158"/>
      <c r="G184" s="151"/>
      <c r="H184" s="152"/>
      <c r="I184" s="152"/>
      <c r="J184" s="152"/>
      <c r="K184" s="152"/>
      <c r="L184" s="152"/>
      <c r="M184" s="152"/>
      <c r="N184" s="152"/>
      <c r="O184" s="152"/>
      <c r="P184" s="153"/>
    </row>
    <row r="185" s="7" customFormat="1" ht="15.6" customHeight="1" spans="2:16">
      <c r="B185" s="174"/>
      <c r="C185" s="155" t="s">
        <v>1064</v>
      </c>
      <c r="D185" s="155">
        <v>16.5</v>
      </c>
      <c r="E185" s="155">
        <v>1000</v>
      </c>
      <c r="F185" s="158"/>
      <c r="G185" s="151"/>
      <c r="H185" s="152"/>
      <c r="I185" s="152"/>
      <c r="J185" s="152"/>
      <c r="K185" s="152"/>
      <c r="L185" s="152"/>
      <c r="M185" s="152"/>
      <c r="N185" s="152"/>
      <c r="O185" s="152"/>
      <c r="P185" s="153"/>
    </row>
    <row r="186" s="7" customFormat="1" ht="15.6" customHeight="1" spans="2:16">
      <c r="B186" s="174"/>
      <c r="C186" s="155" t="s">
        <v>1065</v>
      </c>
      <c r="D186" s="155">
        <v>20</v>
      </c>
      <c r="E186" s="155">
        <v>1000</v>
      </c>
      <c r="F186" s="158"/>
      <c r="G186" s="151"/>
      <c r="H186" s="152"/>
      <c r="I186" s="152"/>
      <c r="J186" s="152"/>
      <c r="K186" s="152"/>
      <c r="L186" s="152"/>
      <c r="M186" s="152"/>
      <c r="N186" s="152"/>
      <c r="O186" s="152"/>
      <c r="P186" s="153"/>
    </row>
    <row r="187" s="7" customFormat="1" ht="15.6" customHeight="1" spans="2:16">
      <c r="B187" s="174"/>
      <c r="C187" s="155" t="s">
        <v>1066</v>
      </c>
      <c r="D187" s="155">
        <v>16</v>
      </c>
      <c r="E187" s="155">
        <v>1000</v>
      </c>
      <c r="F187" s="158"/>
      <c r="G187" s="151"/>
      <c r="H187" s="152"/>
      <c r="I187" s="152"/>
      <c r="J187" s="152"/>
      <c r="K187" s="152"/>
      <c r="L187" s="152"/>
      <c r="M187" s="152"/>
      <c r="N187" s="152"/>
      <c r="O187" s="152"/>
      <c r="P187" s="153"/>
    </row>
    <row r="188" s="7" customFormat="1" ht="15.6" customHeight="1" spans="2:16">
      <c r="B188" s="174"/>
      <c r="C188" s="155" t="s">
        <v>1067</v>
      </c>
      <c r="D188" s="155">
        <v>13.5</v>
      </c>
      <c r="E188" s="155">
        <v>1000</v>
      </c>
      <c r="F188" s="158"/>
      <c r="G188" s="151"/>
      <c r="H188" s="152"/>
      <c r="I188" s="152"/>
      <c r="J188" s="152"/>
      <c r="K188" s="152"/>
      <c r="L188" s="152"/>
      <c r="M188" s="152"/>
      <c r="N188" s="152"/>
      <c r="O188" s="152"/>
      <c r="P188" s="153"/>
    </row>
    <row r="189" s="7" customFormat="1" ht="15.6" customHeight="1" spans="2:16">
      <c r="B189" s="174"/>
      <c r="C189" s="155" t="s">
        <v>1068</v>
      </c>
      <c r="D189" s="155">
        <v>17.5</v>
      </c>
      <c r="E189" s="155">
        <v>1000</v>
      </c>
      <c r="F189" s="158"/>
      <c r="G189" s="151"/>
      <c r="H189" s="152"/>
      <c r="I189" s="152"/>
      <c r="J189" s="152"/>
      <c r="K189" s="152"/>
      <c r="L189" s="152"/>
      <c r="M189" s="152"/>
      <c r="N189" s="152"/>
      <c r="O189" s="152"/>
      <c r="P189" s="153"/>
    </row>
    <row r="190" s="7" customFormat="1" ht="15.6" customHeight="1" spans="2:16">
      <c r="B190" s="174"/>
      <c r="C190" s="155" t="s">
        <v>1069</v>
      </c>
      <c r="D190" s="155">
        <v>14</v>
      </c>
      <c r="E190" s="155">
        <v>1000</v>
      </c>
      <c r="F190" s="175"/>
      <c r="G190" s="152"/>
      <c r="H190" s="152"/>
      <c r="I190" s="152"/>
      <c r="J190" s="152"/>
      <c r="K190" s="152"/>
      <c r="L190" s="152"/>
      <c r="M190" s="152"/>
      <c r="N190" s="152"/>
      <c r="O190" s="152"/>
      <c r="P190" s="153"/>
    </row>
    <row r="191" s="7" customFormat="1" ht="15.6" customHeight="1" spans="2:16">
      <c r="B191" s="174"/>
      <c r="C191" s="155" t="s">
        <v>1070</v>
      </c>
      <c r="D191" s="155">
        <v>13.5</v>
      </c>
      <c r="E191" s="155">
        <v>1000</v>
      </c>
      <c r="F191" s="175"/>
      <c r="G191" s="152"/>
      <c r="H191" s="152"/>
      <c r="I191" s="152"/>
      <c r="J191" s="152"/>
      <c r="K191" s="152"/>
      <c r="L191" s="152"/>
      <c r="M191" s="152"/>
      <c r="N191" s="152"/>
      <c r="O191" s="152"/>
      <c r="P191" s="153"/>
    </row>
    <row r="192" s="7" customFormat="1" ht="15.6" customHeight="1" spans="2:16">
      <c r="B192" s="174"/>
      <c r="C192" s="155" t="s">
        <v>1071</v>
      </c>
      <c r="D192" s="155">
        <v>10.5</v>
      </c>
      <c r="E192" s="155">
        <v>1000</v>
      </c>
      <c r="F192" s="175"/>
      <c r="G192" s="152"/>
      <c r="H192" s="152"/>
      <c r="I192" s="152"/>
      <c r="J192" s="152"/>
      <c r="K192" s="152"/>
      <c r="L192" s="152"/>
      <c r="M192" s="152"/>
      <c r="N192" s="152"/>
      <c r="O192" s="152"/>
      <c r="P192" s="153"/>
    </row>
    <row r="193" s="7" customFormat="1" ht="15.6" customHeight="1" spans="2:16">
      <c r="B193" s="174"/>
      <c r="C193" s="155" t="s">
        <v>1072</v>
      </c>
      <c r="D193" s="155">
        <v>16</v>
      </c>
      <c r="E193" s="155">
        <v>1000</v>
      </c>
      <c r="F193" s="175"/>
      <c r="G193" s="152"/>
      <c r="H193" s="152"/>
      <c r="I193" s="152"/>
      <c r="J193" s="152"/>
      <c r="K193" s="152"/>
      <c r="L193" s="152"/>
      <c r="M193" s="152"/>
      <c r="N193" s="152"/>
      <c r="O193" s="152"/>
      <c r="P193" s="153"/>
    </row>
    <row r="194" s="11" customFormat="1" ht="15.6" customHeight="1" spans="2:16">
      <c r="B194" s="174"/>
      <c r="C194" s="155" t="s">
        <v>1073</v>
      </c>
      <c r="D194" s="155">
        <v>6.5</v>
      </c>
      <c r="E194" s="155">
        <v>1000</v>
      </c>
      <c r="F194" s="175"/>
      <c r="G194" s="152"/>
      <c r="H194" s="152"/>
      <c r="I194" s="152"/>
      <c r="J194" s="152"/>
      <c r="K194" s="152"/>
      <c r="L194" s="152"/>
      <c r="M194" s="152"/>
      <c r="N194" s="152"/>
      <c r="O194" s="152"/>
      <c r="P194" s="176"/>
    </row>
    <row r="195" s="9" customFormat="1" ht="15" customHeight="1" spans="2:16">
      <c r="B195" s="174"/>
      <c r="C195" s="155" t="s">
        <v>1074</v>
      </c>
      <c r="D195" s="155">
        <v>8</v>
      </c>
      <c r="E195" s="155">
        <v>800</v>
      </c>
      <c r="F195" s="175"/>
      <c r="G195" s="152"/>
      <c r="H195" s="152"/>
      <c r="I195" s="152"/>
      <c r="J195" s="152"/>
      <c r="K195" s="152"/>
      <c r="L195" s="152"/>
      <c r="M195" s="152"/>
      <c r="N195" s="152"/>
      <c r="O195" s="152"/>
      <c r="P195" s="162"/>
    </row>
    <row r="196" s="11" customFormat="1" ht="15.6" customHeight="1" spans="2:16">
      <c r="B196" s="174"/>
      <c r="C196" s="155" t="s">
        <v>1075</v>
      </c>
      <c r="D196" s="155">
        <v>8</v>
      </c>
      <c r="E196" s="155">
        <v>800</v>
      </c>
      <c r="F196" s="175"/>
      <c r="G196" s="152"/>
      <c r="H196" s="152"/>
      <c r="I196" s="152"/>
      <c r="J196" s="152"/>
      <c r="K196" s="152"/>
      <c r="L196" s="152"/>
      <c r="M196" s="152"/>
      <c r="N196" s="152"/>
      <c r="O196" s="152"/>
      <c r="P196" s="176"/>
    </row>
    <row r="197" s="11" customFormat="1" ht="15.6" customHeight="1" spans="2:16">
      <c r="B197" s="174"/>
      <c r="C197" s="155" t="s">
        <v>918</v>
      </c>
      <c r="D197" s="155">
        <v>14</v>
      </c>
      <c r="E197" s="155">
        <v>1000</v>
      </c>
      <c r="F197" s="175"/>
      <c r="G197" s="152"/>
      <c r="H197" s="152"/>
      <c r="I197" s="152"/>
      <c r="J197" s="152"/>
      <c r="K197" s="152"/>
      <c r="L197" s="152"/>
      <c r="M197" s="152"/>
      <c r="N197" s="152"/>
      <c r="O197" s="152"/>
      <c r="P197" s="176"/>
    </row>
    <row r="198" s="11" customFormat="1" ht="15.6" customHeight="1" spans="2:16">
      <c r="B198" s="174"/>
      <c r="C198" s="155" t="s">
        <v>1076</v>
      </c>
      <c r="D198" s="155">
        <v>10</v>
      </c>
      <c r="E198" s="155">
        <v>1000</v>
      </c>
      <c r="F198" s="175"/>
      <c r="G198" s="152"/>
      <c r="H198" s="152"/>
      <c r="I198" s="152"/>
      <c r="J198" s="152"/>
      <c r="K198" s="152"/>
      <c r="L198" s="152"/>
      <c r="M198" s="152"/>
      <c r="N198" s="152"/>
      <c r="O198" s="152"/>
      <c r="P198" s="176"/>
    </row>
    <row r="199" s="11" customFormat="1" ht="15.6" customHeight="1" spans="2:16">
      <c r="B199" s="174"/>
      <c r="C199" s="155" t="s">
        <v>1077</v>
      </c>
      <c r="D199" s="155">
        <v>6.5</v>
      </c>
      <c r="E199" s="155">
        <v>1000</v>
      </c>
      <c r="F199" s="175"/>
      <c r="G199" s="153"/>
      <c r="H199" s="153"/>
      <c r="I199" s="153"/>
      <c r="J199" s="153"/>
      <c r="K199" s="153"/>
      <c r="L199" s="153"/>
      <c r="M199" s="153"/>
      <c r="N199" s="153"/>
      <c r="O199" s="153"/>
      <c r="P199" s="176"/>
    </row>
    <row r="200" s="11" customFormat="1" ht="15.6" customHeight="1" spans="2:16">
      <c r="B200" s="174"/>
      <c r="C200" s="155" t="s">
        <v>1078</v>
      </c>
      <c r="D200" s="155">
        <v>10.5</v>
      </c>
      <c r="E200" s="155">
        <v>1000</v>
      </c>
      <c r="F200" s="175"/>
      <c r="G200" s="153"/>
      <c r="H200" s="153"/>
      <c r="I200" s="153"/>
      <c r="J200" s="153"/>
      <c r="K200" s="153"/>
      <c r="L200" s="153"/>
      <c r="M200" s="153"/>
      <c r="N200" s="153"/>
      <c r="O200" s="153"/>
      <c r="P200" s="176"/>
    </row>
    <row r="201" s="11" customFormat="1" ht="15.6" customHeight="1" spans="2:16">
      <c r="B201" s="174"/>
      <c r="C201" s="155" t="s">
        <v>1079</v>
      </c>
      <c r="D201" s="155">
        <v>14</v>
      </c>
      <c r="E201" s="155">
        <v>1000</v>
      </c>
      <c r="F201" s="175"/>
      <c r="G201" s="153"/>
      <c r="H201" s="153"/>
      <c r="I201" s="153"/>
      <c r="J201" s="153"/>
      <c r="K201" s="153"/>
      <c r="L201" s="153"/>
      <c r="M201" s="153"/>
      <c r="N201" s="153"/>
      <c r="O201" s="153"/>
      <c r="P201" s="176"/>
    </row>
    <row r="202" s="11" customFormat="1" ht="15.6" customHeight="1" spans="2:16">
      <c r="B202" s="174"/>
      <c r="C202" s="155" t="s">
        <v>1080</v>
      </c>
      <c r="D202" s="155">
        <v>19.5</v>
      </c>
      <c r="E202" s="155">
        <v>1000</v>
      </c>
      <c r="F202" s="175"/>
      <c r="G202" s="153"/>
      <c r="H202" s="153"/>
      <c r="I202" s="153"/>
      <c r="J202" s="153"/>
      <c r="K202" s="153"/>
      <c r="L202" s="153"/>
      <c r="M202" s="153"/>
      <c r="N202" s="153"/>
      <c r="O202" s="153"/>
      <c r="P202" s="176"/>
    </row>
    <row r="203" s="11" customFormat="1" ht="15.6" customHeight="1" spans="2:16">
      <c r="B203" s="174"/>
      <c r="C203" s="155" t="s">
        <v>1081</v>
      </c>
      <c r="D203" s="155">
        <v>10</v>
      </c>
      <c r="E203" s="155">
        <v>1000</v>
      </c>
      <c r="F203" s="175"/>
      <c r="G203" s="153"/>
      <c r="H203" s="153"/>
      <c r="I203" s="153"/>
      <c r="J203" s="153"/>
      <c r="K203" s="153"/>
      <c r="L203" s="153"/>
      <c r="M203" s="153"/>
      <c r="N203" s="153"/>
      <c r="O203" s="153"/>
      <c r="P203" s="176"/>
    </row>
    <row r="204" s="11" customFormat="1" ht="15.6" customHeight="1" spans="2:16">
      <c r="B204" s="174"/>
      <c r="C204" s="155" t="s">
        <v>1082</v>
      </c>
      <c r="D204" s="155">
        <v>14.5</v>
      </c>
      <c r="E204" s="155">
        <v>1000</v>
      </c>
      <c r="F204" s="175"/>
      <c r="G204" s="153"/>
      <c r="H204" s="153"/>
      <c r="I204" s="153"/>
      <c r="J204" s="153"/>
      <c r="K204" s="153"/>
      <c r="L204" s="153"/>
      <c r="M204" s="153"/>
      <c r="N204" s="153"/>
      <c r="O204" s="153"/>
      <c r="P204" s="176"/>
    </row>
    <row r="205" s="11" customFormat="1" ht="15.6" customHeight="1" spans="2:16">
      <c r="B205" s="174"/>
      <c r="C205" s="155" t="s">
        <v>1083</v>
      </c>
      <c r="D205" s="155">
        <v>13.5</v>
      </c>
      <c r="E205" s="155">
        <v>1000</v>
      </c>
      <c r="F205" s="175"/>
      <c r="G205" s="153"/>
      <c r="H205" s="153"/>
      <c r="I205" s="153"/>
      <c r="J205" s="153"/>
      <c r="K205" s="153"/>
      <c r="L205" s="153"/>
      <c r="M205" s="153"/>
      <c r="N205" s="153"/>
      <c r="O205" s="153"/>
      <c r="P205" s="176"/>
    </row>
    <row r="206" s="11" customFormat="1" ht="15.6" customHeight="1" spans="2:16">
      <c r="B206" s="174"/>
      <c r="C206" s="155" t="s">
        <v>1084</v>
      </c>
      <c r="D206" s="155">
        <v>9.5</v>
      </c>
      <c r="E206" s="155">
        <v>1000</v>
      </c>
      <c r="F206" s="175"/>
      <c r="G206" s="153"/>
      <c r="H206" s="153"/>
      <c r="I206" s="153"/>
      <c r="J206" s="153"/>
      <c r="K206" s="153"/>
      <c r="L206" s="153"/>
      <c r="M206" s="153"/>
      <c r="N206" s="153"/>
      <c r="O206" s="153"/>
      <c r="P206" s="176"/>
    </row>
    <row r="207" s="11" customFormat="1" ht="15.6" customHeight="1" spans="2:16">
      <c r="B207" s="174"/>
      <c r="C207" s="155" t="s">
        <v>1085</v>
      </c>
      <c r="D207" s="155">
        <v>8.5</v>
      </c>
      <c r="E207" s="155">
        <v>1000</v>
      </c>
      <c r="F207" s="175"/>
      <c r="G207" s="153"/>
      <c r="H207" s="153"/>
      <c r="I207" s="153"/>
      <c r="J207" s="153"/>
      <c r="K207" s="153"/>
      <c r="L207" s="153"/>
      <c r="M207" s="153"/>
      <c r="N207" s="153"/>
      <c r="O207" s="153"/>
      <c r="P207" s="176"/>
    </row>
    <row r="208" s="11" customFormat="1" ht="15.6" customHeight="1" spans="2:16">
      <c r="B208" s="174"/>
      <c r="C208" s="155" t="s">
        <v>1086</v>
      </c>
      <c r="D208" s="155">
        <v>14.5</v>
      </c>
      <c r="E208" s="155">
        <v>1000</v>
      </c>
      <c r="F208" s="175"/>
      <c r="G208" s="153"/>
      <c r="H208" s="153"/>
      <c r="I208" s="153"/>
      <c r="J208" s="153"/>
      <c r="K208" s="153"/>
      <c r="L208" s="153"/>
      <c r="M208" s="153"/>
      <c r="N208" s="153"/>
      <c r="O208" s="153"/>
      <c r="P208" s="176"/>
    </row>
    <row r="209" s="11" customFormat="1" ht="15.6" customHeight="1" spans="2:16">
      <c r="B209" s="174"/>
      <c r="C209" s="155" t="s">
        <v>1087</v>
      </c>
      <c r="D209" s="155">
        <v>14</v>
      </c>
      <c r="E209" s="155">
        <v>1000</v>
      </c>
      <c r="F209" s="175"/>
      <c r="G209" s="153"/>
      <c r="H209" s="153"/>
      <c r="I209" s="153"/>
      <c r="J209" s="153"/>
      <c r="K209" s="153"/>
      <c r="L209" s="153"/>
      <c r="M209" s="153"/>
      <c r="N209" s="153"/>
      <c r="O209" s="153"/>
      <c r="P209" s="176"/>
    </row>
    <row r="210" s="11" customFormat="1" ht="15.6" customHeight="1" spans="2:16">
      <c r="B210" s="177"/>
      <c r="C210" s="155" t="s">
        <v>1088</v>
      </c>
      <c r="D210" s="155">
        <v>8.5</v>
      </c>
      <c r="E210" s="155">
        <v>1000</v>
      </c>
      <c r="F210" s="178"/>
      <c r="G210" s="153"/>
      <c r="H210" s="153"/>
      <c r="I210" s="153"/>
      <c r="J210" s="153"/>
      <c r="K210" s="153"/>
      <c r="L210" s="153"/>
      <c r="M210" s="153"/>
      <c r="N210" s="153"/>
      <c r="O210" s="153"/>
      <c r="P210" s="176"/>
    </row>
    <row r="211" s="12" customFormat="1" ht="15.6" customHeight="1" spans="2:16">
      <c r="B211" s="179"/>
      <c r="C211" s="180"/>
      <c r="D211" s="181"/>
      <c r="E211" s="182"/>
      <c r="F211" s="182"/>
      <c r="G211" s="183"/>
      <c r="H211" s="184"/>
      <c r="I211" s="120"/>
      <c r="J211" s="120"/>
      <c r="K211" s="120"/>
      <c r="L211" s="120"/>
      <c r="M211" s="185"/>
      <c r="N211" s="69"/>
      <c r="O211" s="69"/>
      <c r="P211" s="186"/>
    </row>
    <row r="212" s="12" customFormat="1" ht="15.6" customHeight="1" spans="2:16">
      <c r="B212" s="187" t="s">
        <v>1089</v>
      </c>
      <c r="C212" s="188"/>
      <c r="D212" s="189"/>
      <c r="E212" s="190"/>
      <c r="F212" s="189"/>
      <c r="G212" s="191"/>
      <c r="H212" s="192"/>
      <c r="I212" s="192"/>
      <c r="J212" s="192"/>
      <c r="K212" s="192"/>
      <c r="L212" s="192"/>
      <c r="M212" s="192"/>
      <c r="N212" s="192"/>
      <c r="O212" s="192"/>
      <c r="P212" s="186"/>
    </row>
    <row r="213" s="12" customFormat="1" ht="15.6" customHeight="1" spans="2:16">
      <c r="B213" s="193" t="s">
        <v>1090</v>
      </c>
      <c r="C213" s="194" t="s">
        <v>1091</v>
      </c>
      <c r="D213" s="194"/>
      <c r="E213" s="194"/>
      <c r="F213" s="194"/>
      <c r="G213" s="195"/>
      <c r="H213" s="192"/>
      <c r="I213" s="192"/>
      <c r="J213" s="192"/>
      <c r="K213" s="192"/>
      <c r="L213" s="192"/>
      <c r="M213" s="192"/>
      <c r="N213" s="192"/>
      <c r="O213" s="192"/>
      <c r="P213" s="186"/>
    </row>
    <row r="214" s="12" customFormat="1" ht="15.6" customHeight="1" spans="2:16">
      <c r="B214" s="196"/>
      <c r="C214" s="197" t="s">
        <v>53</v>
      </c>
      <c r="D214" s="197" t="s">
        <v>54</v>
      </c>
      <c r="E214" s="66" t="s">
        <v>55</v>
      </c>
      <c r="F214" s="66" t="s">
        <v>56</v>
      </c>
      <c r="G214" s="198"/>
      <c r="H214" s="192"/>
      <c r="I214" s="192"/>
      <c r="J214" s="192"/>
      <c r="K214" s="192"/>
      <c r="L214" s="192"/>
      <c r="M214" s="192"/>
      <c r="N214" s="192"/>
      <c r="O214" s="192"/>
      <c r="P214" s="186"/>
    </row>
    <row r="215" s="12" customFormat="1" ht="15.6" customHeight="1" spans="2:16">
      <c r="B215" s="199" t="s">
        <v>947</v>
      </c>
      <c r="C215" s="200">
        <v>47</v>
      </c>
      <c r="D215" s="200">
        <v>47</v>
      </c>
      <c r="E215" s="200">
        <v>46</v>
      </c>
      <c r="F215" s="200">
        <v>45</v>
      </c>
      <c r="G215" s="200"/>
      <c r="H215" s="192"/>
      <c r="I215" s="201"/>
      <c r="J215" s="202"/>
      <c r="K215" s="202"/>
      <c r="L215" s="192"/>
      <c r="M215" s="192"/>
      <c r="N215" s="192"/>
      <c r="O215" s="192"/>
      <c r="P215" s="186"/>
    </row>
    <row r="216" s="12" customFormat="1" ht="15.6" customHeight="1" spans="2:16">
      <c r="B216" s="199" t="s">
        <v>909</v>
      </c>
      <c r="C216" s="200">
        <f>C20</f>
        <v>51</v>
      </c>
      <c r="D216" s="200">
        <f>D20</f>
        <v>51</v>
      </c>
      <c r="E216" s="200">
        <f>E20</f>
        <v>51</v>
      </c>
      <c r="F216" s="200">
        <f>F20</f>
        <v>51</v>
      </c>
      <c r="G216" s="203"/>
      <c r="H216" s="192"/>
      <c r="I216" s="204"/>
      <c r="J216" s="205"/>
      <c r="K216" s="192"/>
      <c r="L216" s="192"/>
      <c r="M216" s="192"/>
      <c r="N216" s="192"/>
      <c r="O216" s="192"/>
      <c r="P216" s="186"/>
    </row>
    <row r="217" s="12" customFormat="1" ht="15.6" customHeight="1" spans="2:16">
      <c r="B217" s="199" t="s">
        <v>945</v>
      </c>
      <c r="C217" s="200">
        <f>C19</f>
        <v>45</v>
      </c>
      <c r="D217" s="200">
        <f>D19</f>
        <v>45</v>
      </c>
      <c r="E217" s="200">
        <f>E19</f>
        <v>45</v>
      </c>
      <c r="F217" s="200">
        <f>F19</f>
        <v>45</v>
      </c>
      <c r="G217" s="206"/>
      <c r="H217" s="207"/>
      <c r="I217" s="208"/>
      <c r="J217" s="209"/>
      <c r="K217" s="210"/>
      <c r="L217" s="210"/>
      <c r="M217" s="210"/>
      <c r="N217" s="192"/>
      <c r="O217" s="192"/>
      <c r="P217" s="186"/>
    </row>
    <row r="218" s="13" customFormat="1" ht="15.6" customHeight="1" spans="2:16">
      <c r="B218" s="211" t="s">
        <v>1092</v>
      </c>
      <c r="C218" s="212" t="s">
        <v>1093</v>
      </c>
      <c r="D218" s="212" t="s">
        <v>1094</v>
      </c>
      <c r="E218" s="213"/>
      <c r="F218" s="212" t="s">
        <v>1092</v>
      </c>
      <c r="G218" s="212" t="s">
        <v>1093</v>
      </c>
      <c r="H218" s="212" t="s">
        <v>1094</v>
      </c>
      <c r="I218" s="214"/>
      <c r="J218" s="212" t="s">
        <v>1092</v>
      </c>
      <c r="K218" s="212" t="s">
        <v>1093</v>
      </c>
      <c r="L218" s="212" t="s">
        <v>1094</v>
      </c>
      <c r="M218" s="215"/>
      <c r="N218" s="212" t="s">
        <v>1092</v>
      </c>
      <c r="O218" s="212" t="s">
        <v>1093</v>
      </c>
      <c r="P218" s="212" t="s">
        <v>1094</v>
      </c>
    </row>
    <row r="219" s="13" customFormat="1" ht="15.6" customHeight="1" spans="2:16">
      <c r="B219" s="216" t="s">
        <v>972</v>
      </c>
      <c r="C219" s="217">
        <v>2</v>
      </c>
      <c r="D219" s="218" t="s">
        <v>992</v>
      </c>
      <c r="E219" s="214"/>
      <c r="F219" s="218" t="s">
        <v>955</v>
      </c>
      <c r="G219" s="219">
        <v>4</v>
      </c>
      <c r="H219" s="218" t="s">
        <v>958</v>
      </c>
      <c r="I219" s="214"/>
      <c r="J219" s="218" t="s">
        <v>1000</v>
      </c>
      <c r="K219" s="219">
        <v>5</v>
      </c>
      <c r="L219" s="218" t="s">
        <v>992</v>
      </c>
      <c r="M219" s="15"/>
      <c r="N219" s="218" t="s">
        <v>1000</v>
      </c>
      <c r="O219" s="219">
        <v>5</v>
      </c>
      <c r="P219" s="218" t="s">
        <v>992</v>
      </c>
    </row>
    <row r="220" s="13" customFormat="1" ht="15.6" customHeight="1" spans="2:16">
      <c r="B220" s="220" t="s">
        <v>972</v>
      </c>
      <c r="C220" s="217">
        <v>4.5</v>
      </c>
      <c r="D220" s="221" t="s">
        <v>947</v>
      </c>
      <c r="E220" s="214"/>
      <c r="F220" s="221" t="s">
        <v>955</v>
      </c>
      <c r="G220" s="219">
        <v>6</v>
      </c>
      <c r="H220" s="221" t="s">
        <v>947</v>
      </c>
      <c r="I220" s="214"/>
      <c r="J220" s="221" t="s">
        <v>1000</v>
      </c>
      <c r="K220" s="219">
        <v>3.5</v>
      </c>
      <c r="L220" s="221" t="s">
        <v>958</v>
      </c>
      <c r="M220" s="15"/>
      <c r="N220" s="221" t="s">
        <v>1000</v>
      </c>
      <c r="O220" s="219">
        <v>3.5</v>
      </c>
      <c r="P220" s="221" t="s">
        <v>958</v>
      </c>
    </row>
    <row r="221" s="13" customFormat="1" ht="15.6" customHeight="1" spans="2:16">
      <c r="B221" s="220" t="s">
        <v>953</v>
      </c>
      <c r="C221" s="217">
        <v>4.5</v>
      </c>
      <c r="D221" s="221" t="s">
        <v>958</v>
      </c>
      <c r="E221" s="214"/>
      <c r="F221" s="218" t="s">
        <v>955</v>
      </c>
      <c r="G221" s="219">
        <v>4</v>
      </c>
      <c r="H221" s="218" t="s">
        <v>945</v>
      </c>
      <c r="I221" s="214"/>
      <c r="J221" s="221" t="s">
        <v>1000</v>
      </c>
      <c r="K221" s="219">
        <v>7</v>
      </c>
      <c r="L221" s="221" t="s">
        <v>947</v>
      </c>
      <c r="M221" s="15"/>
      <c r="N221" s="221" t="s">
        <v>1000</v>
      </c>
      <c r="O221" s="219">
        <v>7</v>
      </c>
      <c r="P221" s="221" t="s">
        <v>947</v>
      </c>
    </row>
    <row r="222" s="13" customFormat="1" ht="15.6" customHeight="1" spans="2:16">
      <c r="B222" s="220" t="s">
        <v>953</v>
      </c>
      <c r="C222" s="217">
        <v>8</v>
      </c>
      <c r="D222" s="221" t="s">
        <v>947</v>
      </c>
      <c r="E222" s="214"/>
      <c r="F222" s="218" t="s">
        <v>955</v>
      </c>
      <c r="G222" s="219">
        <v>3.5</v>
      </c>
      <c r="H222" s="218" t="s">
        <v>909</v>
      </c>
      <c r="I222" s="214"/>
      <c r="J222" s="222" t="s">
        <v>1000</v>
      </c>
      <c r="K222" s="219">
        <v>7.5</v>
      </c>
      <c r="L222" s="222" t="s">
        <v>945</v>
      </c>
      <c r="M222" s="15"/>
      <c r="N222" s="222" t="s">
        <v>1000</v>
      </c>
      <c r="O222" s="219">
        <v>7.5</v>
      </c>
      <c r="P222" s="222" t="s">
        <v>945</v>
      </c>
    </row>
    <row r="223" s="13" customFormat="1" ht="15.6" customHeight="1" spans="2:16">
      <c r="B223" s="220" t="s">
        <v>953</v>
      </c>
      <c r="C223" s="217">
        <v>7</v>
      </c>
      <c r="D223" s="221" t="s">
        <v>945</v>
      </c>
      <c r="E223" s="214"/>
      <c r="F223" s="218" t="s">
        <v>955</v>
      </c>
      <c r="G223" s="219">
        <v>5.5</v>
      </c>
      <c r="H223" s="218" t="s">
        <v>968</v>
      </c>
      <c r="I223" s="214"/>
      <c r="J223" s="221" t="s">
        <v>1000</v>
      </c>
      <c r="K223" s="219">
        <v>2</v>
      </c>
      <c r="L223" s="221" t="s">
        <v>909</v>
      </c>
      <c r="M223" s="15"/>
      <c r="N223" s="221" t="s">
        <v>1000</v>
      </c>
      <c r="O223" s="219">
        <v>2</v>
      </c>
      <c r="P223" s="221" t="s">
        <v>909</v>
      </c>
    </row>
    <row r="224" s="14" customFormat="1" ht="15.6" customHeight="1" spans="2:16">
      <c r="B224" s="220" t="s">
        <v>973</v>
      </c>
      <c r="C224" s="217">
        <v>3.5</v>
      </c>
      <c r="D224" s="221" t="s">
        <v>947</v>
      </c>
      <c r="E224" s="214"/>
      <c r="F224" s="223" t="s">
        <v>956</v>
      </c>
      <c r="G224" s="219">
        <v>1</v>
      </c>
      <c r="H224" s="223" t="s">
        <v>958</v>
      </c>
      <c r="I224" s="214"/>
      <c r="J224" s="221" t="s">
        <v>1000</v>
      </c>
      <c r="K224" s="219">
        <v>8</v>
      </c>
      <c r="L224" s="221" t="s">
        <v>968</v>
      </c>
      <c r="M224" s="15"/>
      <c r="N224" s="221" t="s">
        <v>1000</v>
      </c>
      <c r="O224" s="219">
        <v>8</v>
      </c>
      <c r="P224" s="221" t="s">
        <v>968</v>
      </c>
    </row>
    <row r="225" s="14" customFormat="1" ht="15.6" customHeight="1" spans="2:16">
      <c r="B225" s="216" t="s">
        <v>974</v>
      </c>
      <c r="C225" s="217">
        <v>3</v>
      </c>
      <c r="D225" s="218" t="s">
        <v>956</v>
      </c>
      <c r="E225" s="214"/>
      <c r="F225" s="223" t="s">
        <v>956</v>
      </c>
      <c r="G225" s="219">
        <v>5.5</v>
      </c>
      <c r="H225" s="223" t="s">
        <v>947</v>
      </c>
      <c r="I225" s="214"/>
      <c r="J225" s="222" t="s">
        <v>1001</v>
      </c>
      <c r="K225" s="219">
        <v>5</v>
      </c>
      <c r="L225" s="222" t="s">
        <v>992</v>
      </c>
      <c r="M225" s="15"/>
      <c r="N225" s="222" t="s">
        <v>1001</v>
      </c>
      <c r="O225" s="219">
        <v>5</v>
      </c>
      <c r="P225" s="222" t="s">
        <v>992</v>
      </c>
    </row>
    <row r="226" s="14" customFormat="1" ht="15.6" customHeight="1" spans="2:16">
      <c r="B226" s="216" t="s">
        <v>974</v>
      </c>
      <c r="C226" s="217">
        <v>3</v>
      </c>
      <c r="D226" s="218" t="s">
        <v>958</v>
      </c>
      <c r="E226" s="214"/>
      <c r="F226" s="223" t="s">
        <v>956</v>
      </c>
      <c r="G226" s="219">
        <v>4</v>
      </c>
      <c r="H226" s="223" t="s">
        <v>945</v>
      </c>
      <c r="I226" s="214"/>
      <c r="J226" s="222" t="s">
        <v>1001</v>
      </c>
      <c r="K226" s="219">
        <v>4</v>
      </c>
      <c r="L226" s="222" t="s">
        <v>958</v>
      </c>
      <c r="M226" s="15"/>
      <c r="N226" s="222" t="s">
        <v>1001</v>
      </c>
      <c r="O226" s="219">
        <v>4</v>
      </c>
      <c r="P226" s="222" t="s">
        <v>958</v>
      </c>
    </row>
    <row r="227" s="14" customFormat="1" ht="15.6" customHeight="1" spans="2:16">
      <c r="B227" s="216" t="s">
        <v>974</v>
      </c>
      <c r="C227" s="217">
        <v>3</v>
      </c>
      <c r="D227" s="218" t="s">
        <v>992</v>
      </c>
      <c r="E227" s="214"/>
      <c r="F227" s="223" t="s">
        <v>956</v>
      </c>
      <c r="G227" s="219">
        <v>3</v>
      </c>
      <c r="H227" s="223" t="s">
        <v>909</v>
      </c>
      <c r="I227" s="214"/>
      <c r="J227" s="221" t="s">
        <v>1001</v>
      </c>
      <c r="K227" s="219">
        <v>8</v>
      </c>
      <c r="L227" s="221" t="s">
        <v>945</v>
      </c>
      <c r="M227" s="15"/>
      <c r="N227" s="221" t="s">
        <v>1001</v>
      </c>
      <c r="O227" s="219">
        <v>8</v>
      </c>
      <c r="P227" s="221" t="s">
        <v>945</v>
      </c>
    </row>
    <row r="228" s="14" customFormat="1" ht="17.25" customHeight="1" spans="2:16">
      <c r="B228" s="220" t="s">
        <v>974</v>
      </c>
      <c r="C228" s="217">
        <v>3</v>
      </c>
      <c r="D228" s="221" t="s">
        <v>947</v>
      </c>
      <c r="E228" s="214"/>
      <c r="F228" s="223" t="s">
        <v>956</v>
      </c>
      <c r="G228" s="219">
        <v>6</v>
      </c>
      <c r="H228" s="223" t="s">
        <v>968</v>
      </c>
      <c r="I228" s="214"/>
      <c r="J228" s="221" t="s">
        <v>1001</v>
      </c>
      <c r="K228" s="219">
        <v>4.5</v>
      </c>
      <c r="L228" s="221" t="s">
        <v>947</v>
      </c>
      <c r="M228" s="15"/>
      <c r="N228" s="221" t="s">
        <v>1001</v>
      </c>
      <c r="O228" s="219">
        <v>4.5</v>
      </c>
      <c r="P228" s="221" t="s">
        <v>947</v>
      </c>
    </row>
    <row r="229" s="14" customFormat="1" ht="15.6" customHeight="1" spans="2:16">
      <c r="B229" s="220" t="s">
        <v>974</v>
      </c>
      <c r="C229" s="217">
        <v>6.5</v>
      </c>
      <c r="D229" s="221" t="s">
        <v>945</v>
      </c>
      <c r="E229" s="214"/>
      <c r="F229" s="221" t="s">
        <v>990</v>
      </c>
      <c r="G229" s="219">
        <v>3.5</v>
      </c>
      <c r="H229" s="221" t="s">
        <v>909</v>
      </c>
      <c r="I229" s="214"/>
      <c r="J229" s="221" t="s">
        <v>1001</v>
      </c>
      <c r="K229" s="219">
        <v>4.5</v>
      </c>
      <c r="L229" s="221" t="s">
        <v>909</v>
      </c>
      <c r="M229" s="15"/>
      <c r="N229" s="221" t="s">
        <v>1001</v>
      </c>
      <c r="O229" s="219">
        <v>4.5</v>
      </c>
      <c r="P229" s="221" t="s">
        <v>909</v>
      </c>
    </row>
    <row r="230" s="14" customFormat="1" ht="15.6" customHeight="1" spans="2:16">
      <c r="B230" s="220" t="s">
        <v>974</v>
      </c>
      <c r="C230" s="217">
        <v>3.5</v>
      </c>
      <c r="D230" s="221" t="s">
        <v>909</v>
      </c>
      <c r="E230" s="214"/>
      <c r="F230" s="218" t="s">
        <v>991</v>
      </c>
      <c r="G230" s="219">
        <v>4</v>
      </c>
      <c r="H230" s="218" t="s">
        <v>992</v>
      </c>
      <c r="I230" s="214"/>
      <c r="J230" s="218" t="s">
        <v>1002</v>
      </c>
      <c r="K230" s="219">
        <v>3.5</v>
      </c>
      <c r="L230" s="218" t="s">
        <v>992</v>
      </c>
      <c r="M230" s="15"/>
      <c r="N230" s="218" t="s">
        <v>1002</v>
      </c>
      <c r="O230" s="219">
        <v>3.5</v>
      </c>
      <c r="P230" s="218" t="s">
        <v>992</v>
      </c>
    </row>
    <row r="231" s="14" customFormat="1" ht="15.6" customHeight="1" spans="2:16">
      <c r="B231" s="220" t="s">
        <v>954</v>
      </c>
      <c r="C231" s="217">
        <v>2</v>
      </c>
      <c r="D231" s="221" t="s">
        <v>958</v>
      </c>
      <c r="E231" s="214"/>
      <c r="F231" s="221" t="s">
        <v>991</v>
      </c>
      <c r="G231" s="219">
        <v>2.5</v>
      </c>
      <c r="H231" s="221" t="s">
        <v>996</v>
      </c>
      <c r="I231" s="214"/>
      <c r="J231" s="221" t="s">
        <v>1002</v>
      </c>
      <c r="K231" s="219">
        <v>5.5</v>
      </c>
      <c r="L231" s="221" t="s">
        <v>947</v>
      </c>
      <c r="M231" s="15"/>
      <c r="N231" s="221" t="s">
        <v>1002</v>
      </c>
      <c r="O231" s="219">
        <v>5.5</v>
      </c>
      <c r="P231" s="221" t="s">
        <v>947</v>
      </c>
    </row>
    <row r="232" s="14" customFormat="1" ht="15.6" customHeight="1" spans="2:16">
      <c r="B232" s="220" t="s">
        <v>954</v>
      </c>
      <c r="C232" s="217">
        <v>7.5</v>
      </c>
      <c r="D232" s="221" t="s">
        <v>947</v>
      </c>
      <c r="E232" s="214"/>
      <c r="F232" s="221" t="s">
        <v>991</v>
      </c>
      <c r="G232" s="219">
        <v>3.5</v>
      </c>
      <c r="H232" s="221" t="s">
        <v>947</v>
      </c>
      <c r="I232" s="214"/>
      <c r="J232" s="218" t="s">
        <v>1003</v>
      </c>
      <c r="K232" s="219">
        <v>2.5</v>
      </c>
      <c r="L232" s="218" t="s">
        <v>956</v>
      </c>
      <c r="M232" s="15"/>
      <c r="N232" s="218" t="s">
        <v>1003</v>
      </c>
      <c r="O232" s="219">
        <v>2.5</v>
      </c>
      <c r="P232" s="218" t="s">
        <v>956</v>
      </c>
    </row>
    <row r="233" s="14" customFormat="1" ht="15.6" customHeight="1" spans="2:16">
      <c r="B233" s="220" t="s">
        <v>954</v>
      </c>
      <c r="C233" s="217">
        <v>6</v>
      </c>
      <c r="D233" s="221" t="s">
        <v>945</v>
      </c>
      <c r="E233" s="214"/>
      <c r="F233" s="221" t="s">
        <v>991</v>
      </c>
      <c r="G233" s="219">
        <v>2</v>
      </c>
      <c r="H233" s="221" t="s">
        <v>909</v>
      </c>
      <c r="I233" s="214"/>
      <c r="J233" s="218" t="s">
        <v>1003</v>
      </c>
      <c r="K233" s="219">
        <v>3.5</v>
      </c>
      <c r="L233" s="218" t="s">
        <v>996</v>
      </c>
      <c r="M233" s="15"/>
      <c r="N233" s="218" t="s">
        <v>1003</v>
      </c>
      <c r="O233" s="219">
        <v>3.5</v>
      </c>
      <c r="P233" s="218" t="s">
        <v>996</v>
      </c>
    </row>
    <row r="234" s="14" customFormat="1" ht="15.6" customHeight="1" spans="2:16">
      <c r="B234" s="220" t="s">
        <v>954</v>
      </c>
      <c r="C234" s="217">
        <v>5</v>
      </c>
      <c r="D234" s="221" t="s">
        <v>909</v>
      </c>
      <c r="E234" s="214"/>
      <c r="F234" s="221" t="s">
        <v>991</v>
      </c>
      <c r="G234" s="219">
        <v>5.5</v>
      </c>
      <c r="H234" s="221" t="s">
        <v>1029</v>
      </c>
      <c r="I234" s="214"/>
      <c r="J234" s="218" t="s">
        <v>1003</v>
      </c>
      <c r="K234" s="219">
        <v>3</v>
      </c>
      <c r="L234" s="218" t="s">
        <v>958</v>
      </c>
      <c r="M234" s="15"/>
      <c r="N234" s="218" t="s">
        <v>1003</v>
      </c>
      <c r="O234" s="219">
        <v>3</v>
      </c>
      <c r="P234" s="218" t="s">
        <v>958</v>
      </c>
    </row>
    <row r="235" s="14" customFormat="1" ht="15.6" customHeight="1" spans="2:16">
      <c r="B235" s="220" t="s">
        <v>1095</v>
      </c>
      <c r="C235" s="217">
        <v>2</v>
      </c>
      <c r="D235" s="221" t="s">
        <v>996</v>
      </c>
      <c r="E235" s="214"/>
      <c r="F235" s="221" t="s">
        <v>992</v>
      </c>
      <c r="G235" s="219">
        <v>4</v>
      </c>
      <c r="H235" s="221" t="s">
        <v>909</v>
      </c>
      <c r="I235" s="214"/>
      <c r="J235" s="222" t="s">
        <v>1003</v>
      </c>
      <c r="K235" s="219">
        <v>5.5</v>
      </c>
      <c r="L235" s="222" t="s">
        <v>947</v>
      </c>
      <c r="M235" s="15"/>
      <c r="N235" s="222" t="s">
        <v>1003</v>
      </c>
      <c r="O235" s="219">
        <v>5.5</v>
      </c>
      <c r="P235" s="222" t="s">
        <v>947</v>
      </c>
    </row>
    <row r="236" s="14" customFormat="1" ht="15.6" customHeight="1" spans="2:16">
      <c r="B236" s="220" t="s">
        <v>1095</v>
      </c>
      <c r="C236" s="217">
        <v>2.5</v>
      </c>
      <c r="D236" s="221" t="s">
        <v>947</v>
      </c>
      <c r="E236" s="214"/>
      <c r="F236" s="218" t="s">
        <v>957</v>
      </c>
      <c r="G236" s="219">
        <v>2.5</v>
      </c>
      <c r="H236" s="218" t="s">
        <v>956</v>
      </c>
      <c r="I236" s="214"/>
      <c r="J236" s="221" t="s">
        <v>1003</v>
      </c>
      <c r="K236" s="219">
        <v>7.5</v>
      </c>
      <c r="L236" s="221" t="s">
        <v>945</v>
      </c>
      <c r="M236" s="15"/>
      <c r="N236" s="221" t="s">
        <v>1003</v>
      </c>
      <c r="O236" s="219">
        <v>7.5</v>
      </c>
      <c r="P236" s="221" t="s">
        <v>945</v>
      </c>
    </row>
    <row r="237" s="14" customFormat="1" ht="15.6" customHeight="1" spans="2:16">
      <c r="B237" s="220" t="s">
        <v>976</v>
      </c>
      <c r="C237" s="217">
        <v>4.5</v>
      </c>
      <c r="D237" s="221" t="s">
        <v>958</v>
      </c>
      <c r="E237" s="214"/>
      <c r="F237" s="218" t="s">
        <v>957</v>
      </c>
      <c r="G237" s="219">
        <v>3.5</v>
      </c>
      <c r="H237" s="218" t="s">
        <v>958</v>
      </c>
      <c r="I237" s="214"/>
      <c r="J237" s="218" t="s">
        <v>1003</v>
      </c>
      <c r="K237" s="219">
        <v>3</v>
      </c>
      <c r="L237" s="218" t="s">
        <v>909</v>
      </c>
      <c r="M237" s="15"/>
      <c r="N237" s="218" t="s">
        <v>1003</v>
      </c>
      <c r="O237" s="219">
        <v>3</v>
      </c>
      <c r="P237" s="218" t="s">
        <v>909</v>
      </c>
    </row>
    <row r="238" s="14" customFormat="1" ht="15.6" customHeight="1" spans="2:16">
      <c r="B238" s="220" t="s">
        <v>976</v>
      </c>
      <c r="C238" s="217">
        <v>5.5</v>
      </c>
      <c r="D238" s="221" t="s">
        <v>947</v>
      </c>
      <c r="E238" s="214"/>
      <c r="F238" s="221" t="s">
        <v>957</v>
      </c>
      <c r="G238" s="219">
        <v>7.5</v>
      </c>
      <c r="H238" s="221" t="s">
        <v>947</v>
      </c>
      <c r="I238" s="214"/>
      <c r="J238" s="218" t="s">
        <v>962</v>
      </c>
      <c r="K238" s="219">
        <v>3.5</v>
      </c>
      <c r="L238" s="218" t="s">
        <v>956</v>
      </c>
      <c r="M238" s="15"/>
      <c r="N238" s="218" t="s">
        <v>962</v>
      </c>
      <c r="O238" s="219">
        <v>3.5</v>
      </c>
      <c r="P238" s="218" t="s">
        <v>956</v>
      </c>
    </row>
    <row r="239" s="14" customFormat="1" ht="15.6" customHeight="1" spans="2:16">
      <c r="B239" s="220" t="s">
        <v>976</v>
      </c>
      <c r="C239" s="217">
        <v>5</v>
      </c>
      <c r="D239" s="221" t="s">
        <v>909</v>
      </c>
      <c r="E239" s="214"/>
      <c r="F239" s="218" t="s">
        <v>957</v>
      </c>
      <c r="G239" s="219">
        <v>4</v>
      </c>
      <c r="H239" s="218" t="s">
        <v>945</v>
      </c>
      <c r="I239" s="214"/>
      <c r="J239" s="218" t="s">
        <v>962</v>
      </c>
      <c r="K239" s="219">
        <v>1.5</v>
      </c>
      <c r="L239" s="218" t="s">
        <v>958</v>
      </c>
      <c r="M239" s="15"/>
      <c r="N239" s="218" t="s">
        <v>962</v>
      </c>
      <c r="O239" s="219">
        <v>1.5</v>
      </c>
      <c r="P239" s="218" t="s">
        <v>958</v>
      </c>
    </row>
    <row r="240" s="13" customFormat="1" ht="15.6" customHeight="1" spans="2:16">
      <c r="B240" s="216" t="s">
        <v>977</v>
      </c>
      <c r="C240" s="217">
        <v>4</v>
      </c>
      <c r="D240" s="221" t="s">
        <v>956</v>
      </c>
      <c r="E240" s="214"/>
      <c r="F240" s="221" t="s">
        <v>957</v>
      </c>
      <c r="G240" s="219">
        <v>6</v>
      </c>
      <c r="H240" s="221" t="s">
        <v>909</v>
      </c>
      <c r="I240" s="214"/>
      <c r="J240" s="221" t="s">
        <v>962</v>
      </c>
      <c r="K240" s="219">
        <v>6.5</v>
      </c>
      <c r="L240" s="221" t="s">
        <v>947</v>
      </c>
      <c r="M240" s="15"/>
      <c r="N240" s="221" t="s">
        <v>962</v>
      </c>
      <c r="O240" s="219">
        <v>6.5</v>
      </c>
      <c r="P240" s="221" t="s">
        <v>947</v>
      </c>
    </row>
    <row r="241" s="13" customFormat="1" ht="15.6" customHeight="1" spans="2:16">
      <c r="B241" s="216" t="s">
        <v>977</v>
      </c>
      <c r="C241" s="217">
        <v>4</v>
      </c>
      <c r="D241" s="218" t="s">
        <v>992</v>
      </c>
      <c r="E241" s="214"/>
      <c r="F241" s="218" t="s">
        <v>957</v>
      </c>
      <c r="G241" s="219">
        <v>6.5</v>
      </c>
      <c r="H241" s="218" t="s">
        <v>968</v>
      </c>
      <c r="I241" s="214"/>
      <c r="J241" s="221" t="s">
        <v>962</v>
      </c>
      <c r="K241" s="219">
        <v>7.5</v>
      </c>
      <c r="L241" s="221" t="s">
        <v>945</v>
      </c>
      <c r="M241" s="15"/>
      <c r="N241" s="221" t="s">
        <v>962</v>
      </c>
      <c r="O241" s="219">
        <v>7.5</v>
      </c>
      <c r="P241" s="221" t="s">
        <v>945</v>
      </c>
    </row>
    <row r="242" s="13" customFormat="1" ht="15.6" customHeight="1" spans="2:16">
      <c r="B242" s="216" t="s">
        <v>977</v>
      </c>
      <c r="C242" s="217">
        <v>3</v>
      </c>
      <c r="D242" s="221" t="s">
        <v>996</v>
      </c>
      <c r="E242" s="214"/>
      <c r="F242" s="218" t="s">
        <v>1096</v>
      </c>
      <c r="G242" s="219">
        <v>4.5</v>
      </c>
      <c r="H242" s="218" t="s">
        <v>992</v>
      </c>
      <c r="I242" s="214"/>
      <c r="J242" s="218" t="s">
        <v>948</v>
      </c>
      <c r="K242" s="219">
        <v>4</v>
      </c>
      <c r="L242" s="218" t="s">
        <v>992</v>
      </c>
      <c r="M242" s="15"/>
      <c r="N242" s="218" t="s">
        <v>948</v>
      </c>
      <c r="O242" s="219">
        <v>4</v>
      </c>
      <c r="P242" s="218" t="s">
        <v>992</v>
      </c>
    </row>
    <row r="243" s="13" customFormat="1" ht="15.6" customHeight="1" spans="2:16">
      <c r="B243" s="224" t="s">
        <v>977</v>
      </c>
      <c r="C243" s="217">
        <v>4</v>
      </c>
      <c r="D243" s="222" t="s">
        <v>958</v>
      </c>
      <c r="E243" s="214"/>
      <c r="F243" s="221" t="s">
        <v>1096</v>
      </c>
      <c r="G243" s="219">
        <v>6.5</v>
      </c>
      <c r="H243" s="221" t="s">
        <v>1029</v>
      </c>
      <c r="I243" s="214"/>
      <c r="J243" s="218" t="s">
        <v>948</v>
      </c>
      <c r="K243" s="219">
        <v>4</v>
      </c>
      <c r="L243" s="219" t="s">
        <v>909</v>
      </c>
      <c r="M243" s="15"/>
      <c r="N243" s="218" t="s">
        <v>948</v>
      </c>
      <c r="O243" s="219">
        <v>4</v>
      </c>
      <c r="P243" s="219" t="s">
        <v>909</v>
      </c>
    </row>
    <row r="244" s="13" customFormat="1" ht="15.6" customHeight="1" spans="2:16">
      <c r="B244" s="216" t="s">
        <v>977</v>
      </c>
      <c r="C244" s="217">
        <v>5.5</v>
      </c>
      <c r="D244" s="221" t="s">
        <v>947</v>
      </c>
      <c r="E244" s="214"/>
      <c r="F244" s="221" t="s">
        <v>992</v>
      </c>
      <c r="G244" s="219">
        <v>1</v>
      </c>
      <c r="H244" s="221" t="s">
        <v>996</v>
      </c>
      <c r="I244" s="214"/>
      <c r="J244" s="218" t="s">
        <v>948</v>
      </c>
      <c r="K244" s="219">
        <v>4</v>
      </c>
      <c r="L244" s="219" t="s">
        <v>958</v>
      </c>
      <c r="M244" s="15"/>
      <c r="N244" s="218" t="s">
        <v>948</v>
      </c>
      <c r="O244" s="219">
        <v>4</v>
      </c>
      <c r="P244" s="219" t="s">
        <v>958</v>
      </c>
    </row>
    <row r="245" s="13" customFormat="1" ht="15.6" customHeight="1" spans="2:16">
      <c r="B245" s="220" t="s">
        <v>977</v>
      </c>
      <c r="C245" s="217">
        <v>9</v>
      </c>
      <c r="D245" s="221" t="s">
        <v>945</v>
      </c>
      <c r="E245" s="214"/>
      <c r="F245" s="221" t="s">
        <v>992</v>
      </c>
      <c r="G245" s="219">
        <v>1.5</v>
      </c>
      <c r="H245" s="221" t="s">
        <v>947</v>
      </c>
      <c r="I245" s="214"/>
      <c r="J245" s="218" t="s">
        <v>948</v>
      </c>
      <c r="K245" s="219">
        <v>4</v>
      </c>
      <c r="L245" s="219" t="s">
        <v>947</v>
      </c>
      <c r="M245" s="15"/>
      <c r="N245" s="218" t="s">
        <v>948</v>
      </c>
      <c r="O245" s="219">
        <v>4</v>
      </c>
      <c r="P245" s="219" t="s">
        <v>947</v>
      </c>
    </row>
    <row r="246" s="13" customFormat="1" ht="15.6" customHeight="1" spans="2:16">
      <c r="B246" s="220" t="s">
        <v>977</v>
      </c>
      <c r="C246" s="217">
        <v>4</v>
      </c>
      <c r="D246" s="221" t="s">
        <v>909</v>
      </c>
      <c r="E246" s="214"/>
      <c r="F246" s="218" t="s">
        <v>1097</v>
      </c>
      <c r="G246" s="219">
        <v>5</v>
      </c>
      <c r="H246" s="218" t="s">
        <v>992</v>
      </c>
      <c r="I246" s="214"/>
      <c r="J246" s="221" t="s">
        <v>948</v>
      </c>
      <c r="K246" s="219">
        <v>8</v>
      </c>
      <c r="L246" s="221" t="s">
        <v>945</v>
      </c>
      <c r="M246" s="15"/>
      <c r="N246" s="221" t="s">
        <v>948</v>
      </c>
      <c r="O246" s="219">
        <v>8</v>
      </c>
      <c r="P246" s="221" t="s">
        <v>945</v>
      </c>
    </row>
    <row r="247" s="13" customFormat="1" ht="15.6" customHeight="1" spans="2:16">
      <c r="B247" s="220" t="s">
        <v>1098</v>
      </c>
      <c r="C247" s="217">
        <v>7.5</v>
      </c>
      <c r="D247" s="221" t="s">
        <v>945</v>
      </c>
      <c r="E247" s="214"/>
      <c r="F247" s="221" t="s">
        <v>1097</v>
      </c>
      <c r="G247" s="219">
        <v>6.5</v>
      </c>
      <c r="H247" s="221" t="s">
        <v>947</v>
      </c>
      <c r="I247" s="214"/>
      <c r="J247" s="218" t="s">
        <v>1005</v>
      </c>
      <c r="K247" s="219">
        <v>4.5</v>
      </c>
      <c r="L247" s="218" t="s">
        <v>992</v>
      </c>
      <c r="M247" s="225"/>
      <c r="N247" s="218" t="s">
        <v>1005</v>
      </c>
      <c r="O247" s="219">
        <v>4.5</v>
      </c>
      <c r="P247" s="218" t="s">
        <v>992</v>
      </c>
    </row>
    <row r="248" s="13" customFormat="1" ht="15.6" customHeight="1" spans="2:16">
      <c r="B248" s="216" t="s">
        <v>935</v>
      </c>
      <c r="C248" s="217">
        <v>2</v>
      </c>
      <c r="D248" s="218" t="s">
        <v>992</v>
      </c>
      <c r="E248" s="214"/>
      <c r="F248" s="221" t="s">
        <v>1097</v>
      </c>
      <c r="G248" s="219">
        <v>3.5</v>
      </c>
      <c r="H248" s="221" t="s">
        <v>909</v>
      </c>
      <c r="I248" s="214"/>
      <c r="J248" s="221" t="s">
        <v>1005</v>
      </c>
      <c r="K248" s="219">
        <v>5.5</v>
      </c>
      <c r="L248" s="221" t="s">
        <v>947</v>
      </c>
      <c r="M248" s="225"/>
      <c r="N248" s="221" t="s">
        <v>1005</v>
      </c>
      <c r="O248" s="219">
        <v>5.5</v>
      </c>
      <c r="P248" s="221" t="s">
        <v>947</v>
      </c>
    </row>
    <row r="249" s="13" customFormat="1" ht="15.6" customHeight="1" spans="2:16">
      <c r="B249" s="220" t="s">
        <v>935</v>
      </c>
      <c r="C249" s="217">
        <v>2</v>
      </c>
      <c r="D249" s="221" t="s">
        <v>996</v>
      </c>
      <c r="E249" s="214"/>
      <c r="F249" s="221" t="s">
        <v>993</v>
      </c>
      <c r="G249" s="219">
        <v>1.5</v>
      </c>
      <c r="H249" s="221" t="s">
        <v>996</v>
      </c>
      <c r="I249" s="214"/>
      <c r="J249" s="221" t="s">
        <v>1005</v>
      </c>
      <c r="K249" s="219">
        <v>1.5</v>
      </c>
      <c r="L249" s="221" t="s">
        <v>909</v>
      </c>
      <c r="M249" s="225"/>
      <c r="N249" s="221" t="s">
        <v>1005</v>
      </c>
      <c r="O249" s="219">
        <v>1.5</v>
      </c>
      <c r="P249" s="221" t="s">
        <v>909</v>
      </c>
    </row>
    <row r="250" s="13" customFormat="1" ht="15.6" customHeight="1" spans="2:16">
      <c r="B250" s="220" t="s">
        <v>935</v>
      </c>
      <c r="C250" s="217">
        <v>2</v>
      </c>
      <c r="D250" s="221" t="s">
        <v>947</v>
      </c>
      <c r="E250" s="214"/>
      <c r="F250" s="221" t="s">
        <v>993</v>
      </c>
      <c r="G250" s="219">
        <v>4</v>
      </c>
      <c r="H250" s="221" t="s">
        <v>947</v>
      </c>
      <c r="I250" s="214"/>
      <c r="J250" s="218" t="s">
        <v>1006</v>
      </c>
      <c r="K250" s="219">
        <v>5</v>
      </c>
      <c r="L250" s="218" t="s">
        <v>992</v>
      </c>
      <c r="M250" s="225"/>
      <c r="N250" s="218" t="s">
        <v>1006</v>
      </c>
      <c r="O250" s="219">
        <v>5</v>
      </c>
      <c r="P250" s="218" t="s">
        <v>992</v>
      </c>
    </row>
    <row r="251" s="13" customFormat="1" ht="15.6" customHeight="1" spans="2:16">
      <c r="B251" s="220" t="s">
        <v>935</v>
      </c>
      <c r="C251" s="217">
        <v>4.5</v>
      </c>
      <c r="D251" s="221" t="s">
        <v>909</v>
      </c>
      <c r="E251" s="214"/>
      <c r="F251" s="221" t="s">
        <v>993</v>
      </c>
      <c r="G251" s="219">
        <v>4.5</v>
      </c>
      <c r="H251" s="221" t="s">
        <v>909</v>
      </c>
      <c r="I251" s="214"/>
      <c r="J251" s="221" t="s">
        <v>1006</v>
      </c>
      <c r="K251" s="219">
        <v>3.5</v>
      </c>
      <c r="L251" s="221" t="s">
        <v>909</v>
      </c>
      <c r="M251" s="225"/>
      <c r="N251" s="221" t="s">
        <v>1006</v>
      </c>
      <c r="O251" s="219">
        <v>3.5</v>
      </c>
      <c r="P251" s="221" t="s">
        <v>909</v>
      </c>
    </row>
    <row r="252" s="13" customFormat="1" ht="15.6" customHeight="1" spans="2:16">
      <c r="B252" s="220" t="s">
        <v>935</v>
      </c>
      <c r="C252" s="217">
        <v>4</v>
      </c>
      <c r="D252" s="221" t="s">
        <v>1029</v>
      </c>
      <c r="E252" s="214"/>
      <c r="F252" s="221" t="s">
        <v>994</v>
      </c>
      <c r="G252" s="219">
        <v>2.5</v>
      </c>
      <c r="H252" s="221" t="s">
        <v>996</v>
      </c>
      <c r="I252" s="214"/>
      <c r="J252" s="221" t="s">
        <v>1007</v>
      </c>
      <c r="K252" s="219">
        <v>2</v>
      </c>
      <c r="L252" s="221" t="s">
        <v>958</v>
      </c>
      <c r="M252" s="225"/>
      <c r="N252" s="221" t="s">
        <v>1007</v>
      </c>
      <c r="O252" s="219">
        <v>2</v>
      </c>
      <c r="P252" s="221" t="s">
        <v>958</v>
      </c>
    </row>
    <row r="253" s="13" customFormat="1" ht="15.6" customHeight="1" spans="2:16">
      <c r="B253" s="216" t="s">
        <v>979</v>
      </c>
      <c r="C253" s="217">
        <v>7</v>
      </c>
      <c r="D253" s="218" t="s">
        <v>992</v>
      </c>
      <c r="E253" s="214"/>
      <c r="F253" s="221" t="s">
        <v>994</v>
      </c>
      <c r="G253" s="219">
        <v>4</v>
      </c>
      <c r="H253" s="221" t="s">
        <v>947</v>
      </c>
      <c r="I253" s="214"/>
      <c r="J253" s="221" t="s">
        <v>1007</v>
      </c>
      <c r="K253" s="219">
        <v>4.5</v>
      </c>
      <c r="L253" s="221" t="s">
        <v>947</v>
      </c>
      <c r="M253" s="225"/>
      <c r="N253" s="221" t="s">
        <v>1007</v>
      </c>
      <c r="O253" s="219">
        <v>4.5</v>
      </c>
      <c r="P253" s="221" t="s">
        <v>947</v>
      </c>
    </row>
    <row r="254" s="13" customFormat="1" ht="15.6" customHeight="1" spans="2:16">
      <c r="B254" s="220" t="s">
        <v>979</v>
      </c>
      <c r="C254" s="217">
        <v>2</v>
      </c>
      <c r="D254" s="221" t="s">
        <v>958</v>
      </c>
      <c r="E254" s="214"/>
      <c r="F254" s="221" t="s">
        <v>994</v>
      </c>
      <c r="G254" s="219">
        <v>4.5</v>
      </c>
      <c r="H254" s="221" t="s">
        <v>909</v>
      </c>
      <c r="I254" s="214"/>
      <c r="J254" s="221" t="s">
        <v>1007</v>
      </c>
      <c r="K254" s="219">
        <v>9</v>
      </c>
      <c r="L254" s="221" t="s">
        <v>945</v>
      </c>
      <c r="M254" s="225"/>
      <c r="N254" s="221" t="s">
        <v>1007</v>
      </c>
      <c r="O254" s="219">
        <v>9</v>
      </c>
      <c r="P254" s="221" t="s">
        <v>945</v>
      </c>
    </row>
    <row r="255" s="13" customFormat="1" ht="15.6" customHeight="1" spans="2:16">
      <c r="B255" s="220" t="s">
        <v>979</v>
      </c>
      <c r="C255" s="217">
        <v>6</v>
      </c>
      <c r="D255" s="221" t="s">
        <v>947</v>
      </c>
      <c r="E255" s="214"/>
      <c r="F255" s="218" t="s">
        <v>995</v>
      </c>
      <c r="G255" s="219">
        <v>5</v>
      </c>
      <c r="H255" s="218" t="s">
        <v>992</v>
      </c>
      <c r="I255" s="214"/>
      <c r="J255" s="221" t="s">
        <v>1007</v>
      </c>
      <c r="K255" s="219">
        <v>5</v>
      </c>
      <c r="L255" s="221" t="s">
        <v>909</v>
      </c>
      <c r="M255" s="225"/>
      <c r="N255" s="221" t="s">
        <v>1007</v>
      </c>
      <c r="O255" s="219">
        <v>5</v>
      </c>
      <c r="P255" s="221" t="s">
        <v>909</v>
      </c>
    </row>
    <row r="256" s="13" customFormat="1" ht="15.6" customHeight="1" spans="2:16">
      <c r="B256" s="220" t="s">
        <v>980</v>
      </c>
      <c r="C256" s="217">
        <v>3.5</v>
      </c>
      <c r="D256" s="221" t="s">
        <v>996</v>
      </c>
      <c r="E256" s="214"/>
      <c r="F256" s="221" t="s">
        <v>995</v>
      </c>
      <c r="G256" s="219">
        <v>5</v>
      </c>
      <c r="H256" s="221" t="s">
        <v>909</v>
      </c>
      <c r="I256" s="214"/>
      <c r="J256" s="218" t="s">
        <v>1008</v>
      </c>
      <c r="K256" s="219">
        <v>5</v>
      </c>
      <c r="L256" s="218" t="s">
        <v>992</v>
      </c>
      <c r="M256" s="225"/>
      <c r="N256" s="218" t="s">
        <v>1008</v>
      </c>
      <c r="O256" s="219">
        <v>5</v>
      </c>
      <c r="P256" s="218" t="s">
        <v>992</v>
      </c>
    </row>
    <row r="257" s="13" customFormat="1" ht="15.6" customHeight="1" spans="2:19">
      <c r="B257" s="220" t="s">
        <v>980</v>
      </c>
      <c r="C257" s="217">
        <v>4</v>
      </c>
      <c r="D257" s="221" t="s">
        <v>947</v>
      </c>
      <c r="E257" s="214"/>
      <c r="F257" s="221" t="s">
        <v>996</v>
      </c>
      <c r="G257" s="219">
        <v>2.5</v>
      </c>
      <c r="H257" s="221" t="s">
        <v>947</v>
      </c>
      <c r="I257" s="214"/>
      <c r="J257" s="218" t="s">
        <v>1008</v>
      </c>
      <c r="K257" s="219">
        <v>7.5</v>
      </c>
      <c r="L257" s="221" t="s">
        <v>945</v>
      </c>
      <c r="M257" s="225"/>
      <c r="N257" s="218" t="s">
        <v>1008</v>
      </c>
      <c r="O257" s="219">
        <v>7.5</v>
      </c>
      <c r="P257" s="221" t="s">
        <v>945</v>
      </c>
    </row>
    <row r="258" s="13" customFormat="1" ht="15.6" customHeight="1" spans="2:19">
      <c r="B258" s="220" t="s">
        <v>981</v>
      </c>
      <c r="C258" s="217">
        <v>4.5</v>
      </c>
      <c r="D258" s="221" t="s">
        <v>956</v>
      </c>
      <c r="E258" s="214"/>
      <c r="F258" s="221" t="s">
        <v>996</v>
      </c>
      <c r="G258" s="219">
        <v>2</v>
      </c>
      <c r="H258" s="221" t="s">
        <v>909</v>
      </c>
      <c r="I258" s="214"/>
      <c r="J258" s="218" t="s">
        <v>1008</v>
      </c>
      <c r="K258" s="219">
        <v>4</v>
      </c>
      <c r="L258" s="221" t="s">
        <v>996</v>
      </c>
      <c r="M258" s="225"/>
      <c r="N258" s="218" t="s">
        <v>1008</v>
      </c>
      <c r="O258" s="219">
        <v>4</v>
      </c>
      <c r="P258" s="221" t="s">
        <v>996</v>
      </c>
    </row>
    <row r="259" s="13" customFormat="1" ht="15.6" customHeight="1" spans="2:19">
      <c r="B259" s="216" t="s">
        <v>981</v>
      </c>
      <c r="C259" s="217">
        <v>2</v>
      </c>
      <c r="D259" s="218" t="s">
        <v>992</v>
      </c>
      <c r="E259" s="214"/>
      <c r="F259" s="221" t="s">
        <v>958</v>
      </c>
      <c r="G259" s="219">
        <v>1.5</v>
      </c>
      <c r="H259" s="221" t="s">
        <v>956</v>
      </c>
      <c r="I259" s="214"/>
      <c r="J259" s="218" t="s">
        <v>1008</v>
      </c>
      <c r="K259" s="219">
        <v>6</v>
      </c>
      <c r="L259" s="221" t="s">
        <v>947</v>
      </c>
      <c r="M259" s="225"/>
      <c r="N259" s="218" t="s">
        <v>1008</v>
      </c>
      <c r="O259" s="219">
        <v>6</v>
      </c>
      <c r="P259" s="221" t="s">
        <v>947</v>
      </c>
    </row>
    <row r="260" s="13" customFormat="1" ht="15.6" customHeight="1" spans="2:19">
      <c r="B260" s="220" t="s">
        <v>981</v>
      </c>
      <c r="C260" s="217">
        <v>1</v>
      </c>
      <c r="D260" s="221" t="s">
        <v>996</v>
      </c>
      <c r="E260" s="214"/>
      <c r="F260" s="221" t="s">
        <v>958</v>
      </c>
      <c r="G260" s="219">
        <v>5.5</v>
      </c>
      <c r="H260" s="221" t="s">
        <v>947</v>
      </c>
      <c r="I260" s="214"/>
      <c r="J260" s="218" t="s">
        <v>1008</v>
      </c>
      <c r="K260" s="219">
        <v>1.5</v>
      </c>
      <c r="L260" s="221" t="s">
        <v>909</v>
      </c>
      <c r="M260" s="225"/>
      <c r="N260" s="218" t="s">
        <v>1008</v>
      </c>
      <c r="O260" s="219">
        <v>1.5</v>
      </c>
      <c r="P260" s="221" t="s">
        <v>909</v>
      </c>
    </row>
    <row r="261" s="13" customFormat="1" ht="15.6" customHeight="1" spans="2:19">
      <c r="B261" s="220" t="s">
        <v>981</v>
      </c>
      <c r="C261" s="217">
        <v>2</v>
      </c>
      <c r="D261" s="221" t="s">
        <v>947</v>
      </c>
      <c r="E261" s="214"/>
      <c r="F261" s="221" t="s">
        <v>958</v>
      </c>
      <c r="G261" s="219">
        <v>5</v>
      </c>
      <c r="H261" s="221" t="s">
        <v>945</v>
      </c>
      <c r="I261" s="214"/>
      <c r="J261" s="218" t="s">
        <v>1008</v>
      </c>
      <c r="K261" s="219">
        <v>7.5</v>
      </c>
      <c r="L261" s="221" t="s">
        <v>968</v>
      </c>
      <c r="M261" s="225"/>
      <c r="N261" s="218" t="s">
        <v>1008</v>
      </c>
      <c r="O261" s="219">
        <v>7.5</v>
      </c>
      <c r="P261" s="221" t="s">
        <v>968</v>
      </c>
    </row>
    <row r="262" s="13" customFormat="1" ht="15.6" customHeight="1" spans="2:19">
      <c r="B262" s="220" t="s">
        <v>981</v>
      </c>
      <c r="C262" s="217">
        <v>5.5</v>
      </c>
      <c r="D262" s="221" t="s">
        <v>909</v>
      </c>
      <c r="E262" s="214"/>
      <c r="F262" s="221" t="s">
        <v>958</v>
      </c>
      <c r="G262" s="219">
        <v>4.5</v>
      </c>
      <c r="H262" s="221" t="s">
        <v>909</v>
      </c>
      <c r="I262" s="214"/>
      <c r="J262" s="218" t="s">
        <v>963</v>
      </c>
      <c r="K262" s="219">
        <v>5.5</v>
      </c>
      <c r="L262" s="218" t="s">
        <v>992</v>
      </c>
      <c r="M262" s="225"/>
      <c r="N262" s="218" t="s">
        <v>963</v>
      </c>
      <c r="O262" s="219">
        <v>5.5</v>
      </c>
      <c r="P262" s="218" t="s">
        <v>992</v>
      </c>
    </row>
    <row r="263" s="13" customFormat="1" ht="15.6" customHeight="1" spans="2:19">
      <c r="B263" s="216" t="s">
        <v>982</v>
      </c>
      <c r="C263" s="217">
        <v>5</v>
      </c>
      <c r="D263" s="218" t="s">
        <v>992</v>
      </c>
      <c r="E263" s="214"/>
      <c r="F263" s="221" t="s">
        <v>958</v>
      </c>
      <c r="G263" s="219">
        <v>6.5</v>
      </c>
      <c r="H263" s="221" t="s">
        <v>968</v>
      </c>
      <c r="I263" s="214"/>
      <c r="J263" s="221" t="s">
        <v>963</v>
      </c>
      <c r="K263" s="219">
        <v>1.5</v>
      </c>
      <c r="L263" s="221" t="s">
        <v>958</v>
      </c>
      <c r="M263" s="225"/>
      <c r="N263" s="221" t="s">
        <v>963</v>
      </c>
      <c r="O263" s="219">
        <v>1.5</v>
      </c>
      <c r="P263" s="221" t="s">
        <v>958</v>
      </c>
    </row>
    <row r="264" s="13" customFormat="1" ht="15.6" customHeight="1" spans="2:19">
      <c r="B264" s="220" t="s">
        <v>982</v>
      </c>
      <c r="C264" s="217">
        <v>2</v>
      </c>
      <c r="D264" s="221" t="s">
        <v>996</v>
      </c>
      <c r="E264" s="214"/>
      <c r="F264" s="221" t="s">
        <v>1099</v>
      </c>
      <c r="G264" s="219">
        <v>10.5</v>
      </c>
      <c r="H264" s="221" t="s">
        <v>945</v>
      </c>
      <c r="I264" s="214"/>
      <c r="J264" s="221" t="s">
        <v>963</v>
      </c>
      <c r="K264" s="219">
        <v>6</v>
      </c>
      <c r="L264" s="221" t="s">
        <v>947</v>
      </c>
      <c r="M264" s="225"/>
      <c r="N264" s="221" t="s">
        <v>963</v>
      </c>
      <c r="O264" s="219">
        <v>6</v>
      </c>
      <c r="P264" s="221" t="s">
        <v>947</v>
      </c>
    </row>
    <row r="265" s="13" customFormat="1" ht="15.6" customHeight="1" spans="2:19">
      <c r="B265" s="220" t="s">
        <v>982</v>
      </c>
      <c r="C265" s="217">
        <v>6</v>
      </c>
      <c r="D265" s="221" t="s">
        <v>947</v>
      </c>
      <c r="E265" s="214"/>
      <c r="F265" s="218" t="s">
        <v>997</v>
      </c>
      <c r="G265" s="219">
        <v>4</v>
      </c>
      <c r="H265" s="218" t="s">
        <v>992</v>
      </c>
      <c r="I265" s="214"/>
      <c r="J265" s="221" t="s">
        <v>963</v>
      </c>
      <c r="K265" s="219">
        <v>6</v>
      </c>
      <c r="L265" s="221" t="s">
        <v>909</v>
      </c>
      <c r="M265" s="225"/>
      <c r="N265" s="221" t="s">
        <v>963</v>
      </c>
      <c r="O265" s="219">
        <v>6</v>
      </c>
      <c r="P265" s="221" t="s">
        <v>909</v>
      </c>
    </row>
    <row r="266" s="13" customFormat="1" ht="15.6" customHeight="1" spans="2:19">
      <c r="B266" s="220" t="s">
        <v>983</v>
      </c>
      <c r="C266" s="217">
        <v>2.5</v>
      </c>
      <c r="D266" s="221" t="s">
        <v>996</v>
      </c>
      <c r="E266" s="214"/>
      <c r="F266" s="221" t="s">
        <v>997</v>
      </c>
      <c r="G266" s="219">
        <v>2.5</v>
      </c>
      <c r="H266" s="221" t="s">
        <v>996</v>
      </c>
      <c r="I266" s="214"/>
      <c r="J266" s="221" t="s">
        <v>1009</v>
      </c>
      <c r="K266" s="219">
        <v>2</v>
      </c>
      <c r="L266" s="221" t="s">
        <v>958</v>
      </c>
      <c r="M266" s="225"/>
      <c r="N266" s="221" t="s">
        <v>1009</v>
      </c>
      <c r="O266" s="219">
        <v>2</v>
      </c>
      <c r="P266" s="221" t="s">
        <v>958</v>
      </c>
    </row>
    <row r="267" s="13" customFormat="1" ht="15.6" customHeight="1" spans="2:19">
      <c r="B267" s="220" t="s">
        <v>983</v>
      </c>
      <c r="C267" s="217">
        <v>6</v>
      </c>
      <c r="D267" s="221" t="s">
        <v>909</v>
      </c>
      <c r="E267" s="214"/>
      <c r="F267" s="221" t="s">
        <v>997</v>
      </c>
      <c r="G267" s="219">
        <v>2</v>
      </c>
      <c r="H267" s="221" t="s">
        <v>909</v>
      </c>
      <c r="I267" s="214"/>
      <c r="J267" s="221" t="s">
        <v>1009</v>
      </c>
      <c r="K267" s="219">
        <v>8</v>
      </c>
      <c r="L267" s="221" t="s">
        <v>947</v>
      </c>
      <c r="M267" s="15"/>
      <c r="N267" s="221" t="s">
        <v>1009</v>
      </c>
      <c r="O267" s="219">
        <v>8</v>
      </c>
      <c r="P267" s="221" t="s">
        <v>947</v>
      </c>
    </row>
    <row r="268" s="13" customFormat="1" ht="30" customHeight="1" spans="2:19">
      <c r="B268" s="220" t="s">
        <v>985</v>
      </c>
      <c r="C268" s="217">
        <v>4</v>
      </c>
      <c r="D268" s="221" t="s">
        <v>956</v>
      </c>
      <c r="E268" s="214"/>
      <c r="F268" s="221" t="s">
        <v>997</v>
      </c>
      <c r="G268" s="219">
        <v>6</v>
      </c>
      <c r="H268" s="221" t="s">
        <v>947</v>
      </c>
      <c r="I268" s="214"/>
      <c r="J268" s="221" t="s">
        <v>1009</v>
      </c>
      <c r="K268" s="219">
        <v>6</v>
      </c>
      <c r="L268" s="221" t="s">
        <v>945</v>
      </c>
      <c r="M268" s="15"/>
      <c r="N268" s="221" t="s">
        <v>1009</v>
      </c>
      <c r="O268" s="219">
        <v>6</v>
      </c>
      <c r="P268" s="221" t="s">
        <v>945</v>
      </c>
      <c r="Q268" s="226"/>
    </row>
    <row r="269" s="13" customFormat="1" ht="15.6" customHeight="1" spans="2:19">
      <c r="B269" s="216" t="s">
        <v>985</v>
      </c>
      <c r="C269" s="217">
        <v>3</v>
      </c>
      <c r="D269" s="218" t="s">
        <v>992</v>
      </c>
      <c r="E269" s="214"/>
      <c r="F269" s="218" t="s">
        <v>998</v>
      </c>
      <c r="G269" s="219">
        <v>5</v>
      </c>
      <c r="H269" s="218" t="s">
        <v>992</v>
      </c>
      <c r="I269" s="214"/>
      <c r="J269" s="221" t="s">
        <v>1009</v>
      </c>
      <c r="K269" s="219">
        <v>4.5</v>
      </c>
      <c r="L269" s="221" t="s">
        <v>909</v>
      </c>
      <c r="M269" s="15"/>
      <c r="N269" s="221" t="s">
        <v>1009</v>
      </c>
      <c r="O269" s="219">
        <v>4.5</v>
      </c>
      <c r="P269" s="221" t="s">
        <v>909</v>
      </c>
      <c r="Q269" s="226"/>
      <c r="R269" s="16"/>
      <c r="S269" s="16"/>
    </row>
    <row r="270" s="13" customFormat="1" ht="15.6" customHeight="1" spans="2:19">
      <c r="B270" s="220" t="s">
        <v>985</v>
      </c>
      <c r="C270" s="217">
        <v>2</v>
      </c>
      <c r="D270" s="221" t="s">
        <v>996</v>
      </c>
      <c r="E270" s="214"/>
      <c r="F270" s="222" t="s">
        <v>998</v>
      </c>
      <c r="G270" s="219">
        <v>3.5</v>
      </c>
      <c r="H270" s="222" t="s">
        <v>996</v>
      </c>
      <c r="I270" s="214"/>
      <c r="J270" s="218" t="s">
        <v>1010</v>
      </c>
      <c r="K270" s="219">
        <v>5.5</v>
      </c>
      <c r="L270" s="218" t="s">
        <v>992</v>
      </c>
      <c r="M270" s="15"/>
      <c r="N270" s="218" t="s">
        <v>1010</v>
      </c>
      <c r="O270" s="219">
        <v>5.5</v>
      </c>
      <c r="P270" s="218" t="s">
        <v>992</v>
      </c>
      <c r="Q270" s="226"/>
      <c r="R270" s="16"/>
      <c r="S270" s="16"/>
    </row>
    <row r="271" s="15" customFormat="1" ht="15.6" customHeight="1" spans="2:19">
      <c r="B271" s="220" t="s">
        <v>985</v>
      </c>
      <c r="C271" s="217">
        <v>2</v>
      </c>
      <c r="D271" s="221" t="s">
        <v>909</v>
      </c>
      <c r="E271" s="214"/>
      <c r="F271" s="222" t="s">
        <v>998</v>
      </c>
      <c r="G271" s="219">
        <v>4</v>
      </c>
      <c r="H271" s="222" t="s">
        <v>958</v>
      </c>
      <c r="I271" s="214"/>
      <c r="J271" s="218" t="s">
        <v>1010</v>
      </c>
      <c r="K271" s="219">
        <v>7</v>
      </c>
      <c r="L271" s="218" t="s">
        <v>947</v>
      </c>
      <c r="N271" s="218" t="s">
        <v>1010</v>
      </c>
      <c r="O271" s="219">
        <v>7</v>
      </c>
      <c r="P271" s="218" t="s">
        <v>947</v>
      </c>
      <c r="Q271" s="13"/>
      <c r="R271" s="13"/>
      <c r="S271" s="13"/>
    </row>
    <row r="272" s="16" customFormat="1" ht="15.6" customHeight="1" spans="2:19">
      <c r="B272" s="220" t="s">
        <v>985</v>
      </c>
      <c r="C272" s="217">
        <v>3.5</v>
      </c>
      <c r="D272" s="221" t="s">
        <v>947</v>
      </c>
      <c r="E272" s="214"/>
      <c r="F272" s="222" t="s">
        <v>998</v>
      </c>
      <c r="G272" s="219">
        <v>5.5</v>
      </c>
      <c r="H272" s="222" t="s">
        <v>947</v>
      </c>
      <c r="I272" s="214"/>
      <c r="J272" s="218" t="s">
        <v>1010</v>
      </c>
      <c r="K272" s="219">
        <v>3.5</v>
      </c>
      <c r="L272" s="218" t="s">
        <v>909</v>
      </c>
      <c r="M272" s="15"/>
      <c r="N272" s="218" t="s">
        <v>1010</v>
      </c>
      <c r="O272" s="219">
        <v>3.5</v>
      </c>
      <c r="P272" s="218" t="s">
        <v>909</v>
      </c>
    </row>
    <row r="273" s="16" customFormat="1" ht="15.6" customHeight="1" spans="2:19">
      <c r="B273" s="220" t="s">
        <v>986</v>
      </c>
      <c r="C273" s="217">
        <v>4</v>
      </c>
      <c r="D273" s="221" t="s">
        <v>956</v>
      </c>
      <c r="E273" s="214"/>
      <c r="F273" s="221" t="s">
        <v>998</v>
      </c>
      <c r="G273" s="219">
        <v>5</v>
      </c>
      <c r="H273" s="221" t="s">
        <v>909</v>
      </c>
      <c r="I273" s="214"/>
      <c r="J273" s="218" t="s">
        <v>909</v>
      </c>
      <c r="K273" s="219">
        <v>3</v>
      </c>
      <c r="L273" s="218" t="s">
        <v>992</v>
      </c>
      <c r="M273" s="15"/>
      <c r="N273" s="218" t="s">
        <v>909</v>
      </c>
      <c r="O273" s="219">
        <v>3</v>
      </c>
      <c r="P273" s="218" t="s">
        <v>992</v>
      </c>
    </row>
    <row r="274" s="13" customFormat="1" ht="15.6" customHeight="1" spans="2:19">
      <c r="B274" s="216" t="s">
        <v>986</v>
      </c>
      <c r="C274" s="217">
        <v>3.5</v>
      </c>
      <c r="D274" s="218" t="s">
        <v>992</v>
      </c>
      <c r="E274" s="214"/>
      <c r="F274" s="221" t="s">
        <v>947</v>
      </c>
      <c r="G274" s="219">
        <v>5</v>
      </c>
      <c r="H274" s="221" t="s">
        <v>956</v>
      </c>
      <c r="I274" s="214"/>
      <c r="J274" s="221" t="s">
        <v>909</v>
      </c>
      <c r="K274" s="219">
        <v>3</v>
      </c>
      <c r="L274" s="221" t="s">
        <v>996</v>
      </c>
      <c r="M274" s="15"/>
      <c r="N274" s="221" t="s">
        <v>909</v>
      </c>
      <c r="O274" s="219">
        <v>3</v>
      </c>
      <c r="P274" s="221" t="s">
        <v>996</v>
      </c>
    </row>
    <row r="275" s="16" customFormat="1" ht="15.6" customHeight="1" spans="2:19">
      <c r="B275" s="220" t="s">
        <v>986</v>
      </c>
      <c r="C275" s="217">
        <v>1.5</v>
      </c>
      <c r="D275" s="221" t="s">
        <v>996</v>
      </c>
      <c r="E275" s="214"/>
      <c r="F275" s="221" t="s">
        <v>947</v>
      </c>
      <c r="G275" s="219">
        <v>1</v>
      </c>
      <c r="H275" s="221" t="s">
        <v>996</v>
      </c>
      <c r="I275" s="214"/>
      <c r="J275" s="221" t="s">
        <v>909</v>
      </c>
      <c r="K275" s="219">
        <v>4.5</v>
      </c>
      <c r="L275" s="221" t="s">
        <v>958</v>
      </c>
      <c r="M275" s="15"/>
      <c r="N275" s="221" t="s">
        <v>909</v>
      </c>
      <c r="O275" s="219">
        <v>4.5</v>
      </c>
      <c r="P275" s="221" t="s">
        <v>958</v>
      </c>
      <c r="Q275" s="13"/>
      <c r="R275" s="13"/>
      <c r="S275" s="13"/>
    </row>
    <row r="276" s="16" customFormat="1" ht="15.6" customHeight="1" spans="2:19">
      <c r="B276" s="224" t="s">
        <v>986</v>
      </c>
      <c r="C276" s="217">
        <v>4</v>
      </c>
      <c r="D276" s="222" t="s">
        <v>958</v>
      </c>
      <c r="E276" s="214"/>
      <c r="F276" s="221" t="s">
        <v>947</v>
      </c>
      <c r="G276" s="219">
        <v>4</v>
      </c>
      <c r="H276" s="221" t="s">
        <v>909</v>
      </c>
      <c r="I276" s="214"/>
      <c r="J276" s="221" t="s">
        <v>909</v>
      </c>
      <c r="K276" s="219">
        <v>3</v>
      </c>
      <c r="L276" s="221" t="s">
        <v>947</v>
      </c>
      <c r="M276" s="15"/>
      <c r="N276" s="221" t="s">
        <v>909</v>
      </c>
      <c r="O276" s="219">
        <v>3</v>
      </c>
      <c r="P276" s="221" t="s">
        <v>947</v>
      </c>
    </row>
    <row r="277" s="16" customFormat="1" ht="15.6" customHeight="1" spans="2:19">
      <c r="B277" s="220" t="s">
        <v>986</v>
      </c>
      <c r="C277" s="217">
        <v>3</v>
      </c>
      <c r="D277" s="221" t="s">
        <v>947</v>
      </c>
      <c r="E277" s="214"/>
      <c r="F277" s="221" t="s">
        <v>947</v>
      </c>
      <c r="G277" s="219">
        <v>4</v>
      </c>
      <c r="H277" s="221" t="s">
        <v>1029</v>
      </c>
      <c r="I277" s="214"/>
      <c r="J277" s="221" t="s">
        <v>909</v>
      </c>
      <c r="K277" s="219">
        <v>5.5</v>
      </c>
      <c r="L277" s="221" t="s">
        <v>945</v>
      </c>
      <c r="M277" s="15"/>
      <c r="N277" s="221" t="s">
        <v>909</v>
      </c>
      <c r="O277" s="219">
        <v>5.5</v>
      </c>
      <c r="P277" s="221" t="s">
        <v>945</v>
      </c>
    </row>
    <row r="278" s="16" customFormat="1" ht="15.6" customHeight="1" spans="2:19">
      <c r="B278" s="220" t="s">
        <v>986</v>
      </c>
      <c r="C278" s="217">
        <v>4</v>
      </c>
      <c r="D278" s="221" t="s">
        <v>909</v>
      </c>
      <c r="E278" s="214"/>
      <c r="F278" s="221" t="s">
        <v>959</v>
      </c>
      <c r="G278" s="219">
        <v>2.5</v>
      </c>
      <c r="H278" s="221" t="s">
        <v>945</v>
      </c>
      <c r="I278" s="214"/>
      <c r="J278" s="221" t="s">
        <v>1011</v>
      </c>
      <c r="K278" s="219">
        <v>1.5</v>
      </c>
      <c r="L278" s="221" t="s">
        <v>996</v>
      </c>
      <c r="M278" s="15"/>
      <c r="N278" s="221" t="s">
        <v>1011</v>
      </c>
      <c r="O278" s="219">
        <v>1.5</v>
      </c>
      <c r="P278" s="221" t="s">
        <v>996</v>
      </c>
    </row>
    <row r="279" s="16" customFormat="1" ht="15.6" customHeight="1" spans="2:19">
      <c r="B279" s="220" t="s">
        <v>986</v>
      </c>
      <c r="C279" s="217">
        <v>8</v>
      </c>
      <c r="D279" s="221" t="s">
        <v>945</v>
      </c>
      <c r="E279" s="214"/>
      <c r="F279" s="221" t="s">
        <v>945</v>
      </c>
      <c r="G279" s="219">
        <v>4</v>
      </c>
      <c r="H279" s="221" t="s">
        <v>956</v>
      </c>
      <c r="I279" s="214"/>
      <c r="J279" s="221" t="s">
        <v>964</v>
      </c>
      <c r="K279" s="219">
        <v>5</v>
      </c>
      <c r="L279" s="221" t="s">
        <v>945</v>
      </c>
      <c r="M279" s="15"/>
      <c r="N279" s="221" t="s">
        <v>964</v>
      </c>
      <c r="O279" s="219">
        <v>5</v>
      </c>
      <c r="P279" s="221" t="s">
        <v>945</v>
      </c>
    </row>
    <row r="280" s="16" customFormat="1" ht="15.6" customHeight="1" spans="2:19">
      <c r="B280" s="220" t="s">
        <v>987</v>
      </c>
      <c r="C280" s="217">
        <v>3.5</v>
      </c>
      <c r="D280" s="221" t="s">
        <v>956</v>
      </c>
      <c r="E280" s="214"/>
      <c r="F280" s="221" t="s">
        <v>945</v>
      </c>
      <c r="G280" s="219">
        <v>5</v>
      </c>
      <c r="H280" s="221" t="s">
        <v>958</v>
      </c>
      <c r="I280" s="214"/>
      <c r="J280" s="221" t="s">
        <v>964</v>
      </c>
      <c r="K280" s="219">
        <v>4.5</v>
      </c>
      <c r="L280" s="221" t="s">
        <v>968</v>
      </c>
      <c r="M280" s="15"/>
      <c r="N280" s="221" t="s">
        <v>964</v>
      </c>
      <c r="O280" s="219">
        <v>4.5</v>
      </c>
      <c r="P280" s="221" t="s">
        <v>968</v>
      </c>
    </row>
    <row r="281" s="16" customFormat="1" ht="15.6" customHeight="1" spans="2:19">
      <c r="B281" s="216" t="s">
        <v>987</v>
      </c>
      <c r="C281" s="217">
        <v>3</v>
      </c>
      <c r="D281" s="218" t="s">
        <v>992</v>
      </c>
      <c r="E281" s="214"/>
      <c r="F281" s="221" t="s">
        <v>945</v>
      </c>
      <c r="G281" s="219">
        <v>2</v>
      </c>
      <c r="H281" s="221" t="s">
        <v>968</v>
      </c>
      <c r="I281" s="214"/>
      <c r="J281" s="221" t="s">
        <v>964</v>
      </c>
      <c r="K281" s="219">
        <v>2.5</v>
      </c>
      <c r="L281" s="221" t="s">
        <v>358</v>
      </c>
      <c r="M281" s="15"/>
      <c r="N281" s="221" t="s">
        <v>964</v>
      </c>
      <c r="O281" s="219">
        <v>2.5</v>
      </c>
      <c r="P281" s="221" t="s">
        <v>358</v>
      </c>
    </row>
    <row r="282" s="16" customFormat="1" ht="15.6" customHeight="1" spans="2:19">
      <c r="B282" s="220" t="s">
        <v>987</v>
      </c>
      <c r="C282" s="217">
        <v>1.5</v>
      </c>
      <c r="D282" s="221" t="s">
        <v>996</v>
      </c>
      <c r="E282" s="214"/>
      <c r="F282" s="221" t="s">
        <v>999</v>
      </c>
      <c r="G282" s="219">
        <v>2.5</v>
      </c>
      <c r="H282" s="221" t="s">
        <v>958</v>
      </c>
      <c r="I282" s="214"/>
      <c r="J282" s="221" t="s">
        <v>1012</v>
      </c>
      <c r="K282" s="219">
        <v>4.5</v>
      </c>
      <c r="L282" s="221" t="s">
        <v>956</v>
      </c>
      <c r="M282" s="225"/>
      <c r="N282" s="221" t="s">
        <v>1012</v>
      </c>
      <c r="O282" s="219">
        <v>4.5</v>
      </c>
      <c r="P282" s="221" t="s">
        <v>956</v>
      </c>
    </row>
    <row r="283" s="16" customFormat="1" ht="15.6" customHeight="1" spans="2:19">
      <c r="B283" s="220" t="s">
        <v>987</v>
      </c>
      <c r="C283" s="217">
        <v>2</v>
      </c>
      <c r="D283" s="221" t="s">
        <v>909</v>
      </c>
      <c r="E283" s="214"/>
      <c r="F283" s="221" t="s">
        <v>999</v>
      </c>
      <c r="G283" s="219">
        <v>5.5</v>
      </c>
      <c r="H283" s="221" t="s">
        <v>947</v>
      </c>
      <c r="I283" s="214"/>
      <c r="J283" s="218" t="s">
        <v>1012</v>
      </c>
      <c r="K283" s="219">
        <v>2</v>
      </c>
      <c r="L283" s="218" t="s">
        <v>992</v>
      </c>
      <c r="M283" s="225"/>
      <c r="N283" s="218" t="s">
        <v>1012</v>
      </c>
      <c r="O283" s="219">
        <v>2</v>
      </c>
      <c r="P283" s="218" t="s">
        <v>992</v>
      </c>
    </row>
    <row r="284" s="16" customFormat="1" ht="15.6" customHeight="1" spans="2:19">
      <c r="B284" s="220" t="s">
        <v>987</v>
      </c>
      <c r="C284" s="217">
        <v>3.5</v>
      </c>
      <c r="D284" s="221" t="s">
        <v>947</v>
      </c>
      <c r="E284" s="214"/>
      <c r="F284" s="221" t="s">
        <v>999</v>
      </c>
      <c r="G284" s="219">
        <v>5.5</v>
      </c>
      <c r="H284" s="221" t="s">
        <v>909</v>
      </c>
      <c r="I284" s="214"/>
      <c r="J284" s="221" t="s">
        <v>1012</v>
      </c>
      <c r="K284" s="219">
        <v>1.5</v>
      </c>
      <c r="L284" s="221" t="s">
        <v>996</v>
      </c>
      <c r="M284" s="225"/>
      <c r="N284" s="221" t="s">
        <v>1012</v>
      </c>
      <c r="O284" s="219">
        <v>1.5</v>
      </c>
      <c r="P284" s="221" t="s">
        <v>996</v>
      </c>
    </row>
    <row r="285" s="16" customFormat="1" ht="15.6" customHeight="1" spans="2:19">
      <c r="B285" s="220" t="s">
        <v>988</v>
      </c>
      <c r="C285" s="217">
        <v>1</v>
      </c>
      <c r="D285" s="221" t="s">
        <v>958</v>
      </c>
      <c r="E285" s="214"/>
      <c r="F285" s="221" t="s">
        <v>961</v>
      </c>
      <c r="G285" s="219">
        <v>2.5</v>
      </c>
      <c r="H285" s="221" t="s">
        <v>956</v>
      </c>
      <c r="I285" s="214"/>
      <c r="J285" s="221" t="s">
        <v>1012</v>
      </c>
      <c r="K285" s="219">
        <v>2</v>
      </c>
      <c r="L285" s="221" t="s">
        <v>947</v>
      </c>
      <c r="M285" s="225"/>
      <c r="N285" s="221" t="s">
        <v>1012</v>
      </c>
      <c r="O285" s="219">
        <v>2</v>
      </c>
      <c r="P285" s="221" t="s">
        <v>947</v>
      </c>
    </row>
    <row r="286" s="16" customFormat="1" ht="15.6" customHeight="1" spans="2:19">
      <c r="B286" s="224" t="s">
        <v>946</v>
      </c>
      <c r="C286" s="217">
        <v>4</v>
      </c>
      <c r="D286" s="222" t="s">
        <v>992</v>
      </c>
      <c r="E286" s="214"/>
      <c r="F286" s="221" t="s">
        <v>961</v>
      </c>
      <c r="G286" s="219">
        <v>3</v>
      </c>
      <c r="H286" s="221" t="s">
        <v>958</v>
      </c>
      <c r="I286" s="214"/>
      <c r="J286" s="221" t="s">
        <v>1012</v>
      </c>
      <c r="K286" s="219">
        <v>9</v>
      </c>
      <c r="L286" s="221" t="s">
        <v>945</v>
      </c>
      <c r="M286" s="225"/>
      <c r="N286" s="221" t="s">
        <v>1012</v>
      </c>
      <c r="O286" s="219">
        <v>9</v>
      </c>
      <c r="P286" s="221" t="s">
        <v>945</v>
      </c>
    </row>
    <row r="287" s="16" customFormat="1" ht="15.6" customHeight="1" spans="2:19">
      <c r="B287" s="224" t="s">
        <v>946</v>
      </c>
      <c r="C287" s="217">
        <v>4</v>
      </c>
      <c r="D287" s="222" t="s">
        <v>947</v>
      </c>
      <c r="E287" s="214"/>
      <c r="F287" s="221" t="s">
        <v>961</v>
      </c>
      <c r="G287" s="219">
        <v>8</v>
      </c>
      <c r="H287" s="221" t="s">
        <v>947</v>
      </c>
      <c r="I287" s="214"/>
      <c r="J287" s="221" t="s">
        <v>1012</v>
      </c>
      <c r="K287" s="219">
        <v>6</v>
      </c>
      <c r="L287" s="221" t="s">
        <v>909</v>
      </c>
      <c r="M287" s="225"/>
      <c r="N287" s="221" t="s">
        <v>1012</v>
      </c>
      <c r="O287" s="219">
        <v>6</v>
      </c>
      <c r="P287" s="221" t="s">
        <v>909</v>
      </c>
    </row>
    <row r="288" s="16" customFormat="1" ht="15.6" customHeight="1" spans="2:19">
      <c r="B288" s="220" t="s">
        <v>946</v>
      </c>
      <c r="C288" s="217">
        <v>2</v>
      </c>
      <c r="D288" s="221" t="s">
        <v>909</v>
      </c>
      <c r="E288" s="214"/>
      <c r="F288" s="221" t="s">
        <v>961</v>
      </c>
      <c r="G288" s="219">
        <v>9</v>
      </c>
      <c r="H288" s="221" t="s">
        <v>945</v>
      </c>
      <c r="I288" s="214"/>
      <c r="J288" s="221" t="s">
        <v>965</v>
      </c>
      <c r="K288" s="219">
        <v>2.5</v>
      </c>
      <c r="L288" s="221" t="s">
        <v>945</v>
      </c>
      <c r="M288" s="225"/>
      <c r="N288" s="221" t="s">
        <v>965</v>
      </c>
      <c r="O288" s="219">
        <v>2.5</v>
      </c>
      <c r="P288" s="221" t="s">
        <v>945</v>
      </c>
    </row>
    <row r="289" s="16" customFormat="1" ht="15.6" customHeight="1" spans="2:16">
      <c r="B289" s="220" t="s">
        <v>989</v>
      </c>
      <c r="C289" s="219">
        <v>2.5</v>
      </c>
      <c r="D289" s="221" t="s">
        <v>909</v>
      </c>
      <c r="E289" s="214"/>
      <c r="F289" s="221" t="s">
        <v>961</v>
      </c>
      <c r="G289" s="219">
        <v>6</v>
      </c>
      <c r="H289" s="221" t="s">
        <v>909</v>
      </c>
      <c r="I289" s="214"/>
      <c r="J289" s="221" t="s">
        <v>965</v>
      </c>
      <c r="K289" s="219">
        <v>7</v>
      </c>
      <c r="L289" s="221" t="s">
        <v>909</v>
      </c>
      <c r="M289" s="225"/>
      <c r="N289" s="221" t="s">
        <v>965</v>
      </c>
      <c r="O289" s="219">
        <v>7</v>
      </c>
      <c r="P289" s="221" t="s">
        <v>909</v>
      </c>
    </row>
    <row r="290" s="17" customFormat="1" ht="15.6" customHeight="1" spans="2:16">
      <c r="B290" s="227"/>
      <c r="C290" s="192"/>
      <c r="D290" s="192"/>
      <c r="E290" s="192"/>
      <c r="F290" s="192"/>
      <c r="G290" s="192"/>
      <c r="H290" s="135"/>
      <c r="I290" s="135"/>
      <c r="J290" s="135"/>
      <c r="K290" s="135"/>
      <c r="L290" s="135"/>
      <c r="M290" s="135"/>
      <c r="N290" s="135"/>
      <c r="O290" s="135"/>
      <c r="P290" s="228"/>
    </row>
    <row r="291" s="17" customFormat="1" ht="15.6" customHeight="1" spans="2:16">
      <c r="B291" s="229" t="s">
        <v>1100</v>
      </c>
      <c r="C291" s="230"/>
      <c r="D291" s="230"/>
      <c r="E291" s="230"/>
      <c r="F291" s="230"/>
      <c r="G291" s="230"/>
      <c r="H291" s="192"/>
      <c r="I291" s="192"/>
      <c r="J291" s="192"/>
      <c r="K291" s="192"/>
      <c r="L291" s="192"/>
      <c r="M291" s="192"/>
      <c r="N291" s="192"/>
      <c r="O291" s="192"/>
      <c r="P291" s="228"/>
    </row>
    <row r="292" s="17" customFormat="1" ht="15.6" customHeight="1" spans="2:16">
      <c r="B292" s="231" t="s">
        <v>1101</v>
      </c>
      <c r="C292" s="232"/>
      <c r="D292" s="232"/>
      <c r="E292" s="232"/>
      <c r="F292" s="232"/>
      <c r="G292" s="232"/>
      <c r="H292" s="192"/>
      <c r="I292" s="192"/>
      <c r="J292" s="192"/>
      <c r="K292" s="192"/>
      <c r="L292" s="192"/>
      <c r="M292" s="192"/>
      <c r="N292" s="192"/>
      <c r="O292" s="192"/>
      <c r="P292" s="228"/>
    </row>
    <row r="293" s="17" customFormat="1" ht="15.6" customHeight="1" spans="2:16">
      <c r="B293" s="233" t="s">
        <v>1102</v>
      </c>
      <c r="C293" s="234"/>
      <c r="D293" s="235"/>
      <c r="E293" s="235"/>
      <c r="F293" s="235"/>
      <c r="G293" s="235"/>
      <c r="H293" s="192"/>
      <c r="I293" s="192"/>
      <c r="J293" s="192"/>
      <c r="K293" s="192"/>
      <c r="L293" s="192"/>
      <c r="M293" s="192"/>
      <c r="N293" s="192"/>
      <c r="O293" s="192"/>
      <c r="P293" s="228"/>
    </row>
    <row r="294" s="17" customFormat="1" ht="15.6" customHeight="1" spans="2:16">
      <c r="B294" s="236"/>
      <c r="C294" s="237" t="s">
        <v>52</v>
      </c>
      <c r="D294" s="238" t="s">
        <v>53</v>
      </c>
      <c r="E294" s="238" t="s">
        <v>54</v>
      </c>
      <c r="F294" s="238" t="s">
        <v>55</v>
      </c>
      <c r="G294" s="238" t="s">
        <v>56</v>
      </c>
      <c r="H294" s="192"/>
      <c r="I294" s="192"/>
      <c r="J294" s="192"/>
      <c r="K294" s="192"/>
      <c r="L294" s="192"/>
      <c r="M294" s="192"/>
      <c r="N294" s="192"/>
      <c r="O294" s="192"/>
      <c r="P294" s="228"/>
    </row>
    <row r="295" s="17" customFormat="1" ht="15.6" customHeight="1" spans="2:16">
      <c r="B295" s="239" t="s">
        <v>1103</v>
      </c>
      <c r="C295" s="238">
        <v>60</v>
      </c>
      <c r="D295" s="240">
        <f>C20</f>
        <v>51</v>
      </c>
      <c r="E295" s="240">
        <f t="shared" ref="E295:G295" si="10">D20</f>
        <v>51</v>
      </c>
      <c r="F295" s="240">
        <f t="shared" si="10"/>
        <v>51</v>
      </c>
      <c r="G295" s="240">
        <f t="shared" si="10"/>
        <v>51</v>
      </c>
      <c r="H295" s="192"/>
      <c r="I295" s="192">
        <v>1</v>
      </c>
      <c r="J295" s="192">
        <v>1</v>
      </c>
      <c r="K295" s="192"/>
      <c r="L295" s="192"/>
      <c r="M295" s="192"/>
      <c r="N295" s="192"/>
      <c r="O295" s="192"/>
      <c r="P295" s="228"/>
    </row>
    <row r="296" s="17" customFormat="1" ht="15.6" customHeight="1" spans="2:16">
      <c r="B296" s="239" t="s">
        <v>1103</v>
      </c>
      <c r="C296" s="241"/>
      <c r="D296" s="141"/>
      <c r="E296" s="141"/>
      <c r="F296" s="141"/>
      <c r="G296" s="141"/>
      <c r="H296" s="192"/>
      <c r="I296" s="192">
        <v>1</v>
      </c>
      <c r="J296" s="192">
        <v>1</v>
      </c>
      <c r="K296" s="192"/>
      <c r="L296" s="192"/>
      <c r="M296" s="192"/>
      <c r="N296" s="192"/>
      <c r="O296" s="192"/>
      <c r="P296" s="228"/>
    </row>
    <row r="297" s="17" customFormat="1" ht="15.6" customHeight="1" spans="2:16">
      <c r="B297" s="242" t="s">
        <v>1104</v>
      </c>
      <c r="C297" s="241"/>
      <c r="D297" s="243"/>
      <c r="E297" s="243"/>
      <c r="F297" s="243"/>
      <c r="G297" s="243"/>
      <c r="H297" s="192"/>
      <c r="I297" s="192">
        <v>1</v>
      </c>
      <c r="J297" s="192">
        <v>1</v>
      </c>
      <c r="K297" s="192"/>
      <c r="L297" s="192"/>
      <c r="M297" s="192"/>
      <c r="N297" s="192"/>
      <c r="O297" s="192"/>
      <c r="P297" s="228"/>
    </row>
    <row r="298" s="17" customFormat="1" ht="15.6" customHeight="1" spans="2:16">
      <c r="B298" s="242" t="s">
        <v>1105</v>
      </c>
      <c r="C298" s="241"/>
      <c r="D298" s="241"/>
      <c r="E298" s="241"/>
      <c r="F298" s="241"/>
      <c r="G298" s="241"/>
      <c r="H298" s="192"/>
      <c r="I298" s="192">
        <v>1</v>
      </c>
      <c r="J298" s="192">
        <v>1</v>
      </c>
      <c r="K298" s="192"/>
      <c r="L298" s="192"/>
      <c r="M298" s="192"/>
      <c r="N298" s="192"/>
      <c r="O298" s="192"/>
      <c r="P298" s="228"/>
    </row>
    <row r="299" s="17" customFormat="1" ht="15.6" customHeight="1" spans="2:16">
      <c r="B299" s="242" t="s">
        <v>1106</v>
      </c>
      <c r="C299" s="244"/>
      <c r="D299" s="244"/>
      <c r="E299" s="244"/>
      <c r="F299" s="244"/>
      <c r="G299" s="244"/>
      <c r="H299" s="192"/>
      <c r="I299" s="192">
        <v>1</v>
      </c>
      <c r="J299" s="192">
        <v>1</v>
      </c>
      <c r="K299" s="192"/>
      <c r="L299" s="192"/>
      <c r="M299" s="192"/>
      <c r="N299" s="192"/>
      <c r="O299" s="192"/>
      <c r="P299" s="228"/>
    </row>
    <row r="300" s="17" customFormat="1" ht="15.6" customHeight="1" spans="2:16">
      <c r="B300" s="245" t="s">
        <v>1107</v>
      </c>
      <c r="C300" s="246"/>
      <c r="D300" s="246"/>
      <c r="E300" s="246"/>
      <c r="F300" s="246"/>
      <c r="G300" s="246"/>
      <c r="H300" s="192"/>
      <c r="I300" s="192">
        <v>1</v>
      </c>
      <c r="J300" s="192">
        <v>1</v>
      </c>
      <c r="K300" s="192"/>
      <c r="L300" s="192"/>
      <c r="M300" s="192"/>
      <c r="N300" s="192"/>
      <c r="O300" s="192"/>
      <c r="P300" s="228"/>
    </row>
    <row r="301" s="18" customFormat="1" ht="15.6" customHeight="1" spans="2:16">
      <c r="B301" s="247" t="s">
        <v>1108</v>
      </c>
      <c r="C301" s="248" t="s">
        <v>1109</v>
      </c>
      <c r="D301" s="248" t="s">
        <v>1110</v>
      </c>
      <c r="E301" s="248" t="s">
        <v>1111</v>
      </c>
      <c r="F301" s="248" t="s">
        <v>1112</v>
      </c>
      <c r="G301" s="197"/>
      <c r="H301" s="249"/>
      <c r="I301" s="249"/>
      <c r="J301" s="249"/>
      <c r="K301" s="249"/>
      <c r="L301" s="249"/>
      <c r="M301" s="249"/>
      <c r="N301" s="249"/>
      <c r="O301" s="249"/>
      <c r="P301" s="250"/>
    </row>
    <row r="302" s="19" customFormat="1" ht="15.6" customHeight="1" spans="2:16">
      <c r="B302" s="251" t="s">
        <v>1113</v>
      </c>
      <c r="C302" s="252">
        <f>C299+1.5</f>
        <v>1.5</v>
      </c>
      <c r="D302" s="252">
        <f>D299+1.5</f>
        <v>1.5</v>
      </c>
      <c r="E302" s="252">
        <f>E299+1.5</f>
        <v>1.5</v>
      </c>
      <c r="F302" s="253" t="s">
        <v>1114</v>
      </c>
      <c r="G302" s="254"/>
      <c r="H302" s="255"/>
      <c r="I302" s="255"/>
      <c r="J302" s="255"/>
      <c r="K302" s="249"/>
      <c r="L302" s="249"/>
      <c r="M302" s="249"/>
      <c r="N302" s="249"/>
      <c r="O302" s="249"/>
      <c r="P302" s="249"/>
    </row>
    <row r="303" s="19" customFormat="1" ht="15.6" customHeight="1" spans="2:16">
      <c r="B303" s="251" t="s">
        <v>1115</v>
      </c>
      <c r="C303" s="256">
        <f>C299+2</f>
        <v>2</v>
      </c>
      <c r="D303" s="256">
        <f>D299+2</f>
        <v>2</v>
      </c>
      <c r="E303" s="256">
        <f>E299+2</f>
        <v>2</v>
      </c>
      <c r="F303" s="253" t="s">
        <v>1114</v>
      </c>
      <c r="G303" s="254"/>
      <c r="H303" s="255"/>
      <c r="I303" s="255"/>
      <c r="J303" s="255"/>
      <c r="K303" s="249"/>
      <c r="L303" s="249"/>
      <c r="M303" s="249"/>
      <c r="N303" s="249"/>
      <c r="O303" s="249"/>
      <c r="P303" s="249"/>
    </row>
    <row r="304" s="19" customFormat="1" ht="15.6" customHeight="1" spans="2:16">
      <c r="B304" s="251" t="s">
        <v>1116</v>
      </c>
      <c r="C304" s="256">
        <f>C299+2.5</f>
        <v>2.5</v>
      </c>
      <c r="D304" s="256">
        <f>D299+2.5</f>
        <v>2.5</v>
      </c>
      <c r="E304" s="256">
        <f>E299+2.5</f>
        <v>2.5</v>
      </c>
      <c r="F304" s="253" t="s">
        <v>1114</v>
      </c>
      <c r="G304" s="254"/>
      <c r="H304" s="255"/>
      <c r="I304" s="255"/>
      <c r="J304" s="255"/>
      <c r="K304" s="249"/>
      <c r="L304" s="249"/>
      <c r="M304" s="249"/>
      <c r="N304" s="249"/>
      <c r="O304" s="249"/>
      <c r="P304" s="249"/>
    </row>
    <row r="305" s="19" customFormat="1" ht="15.6" customHeight="1" spans="2:16">
      <c r="B305" s="257" t="s">
        <v>1117</v>
      </c>
      <c r="C305" s="258">
        <f>C299+3</f>
        <v>3</v>
      </c>
      <c r="D305" s="258">
        <f>D299+3</f>
        <v>3</v>
      </c>
      <c r="E305" s="258">
        <f>E299+3</f>
        <v>3</v>
      </c>
      <c r="F305" s="253" t="s">
        <v>1114</v>
      </c>
      <c r="G305" s="254"/>
      <c r="H305" s="255"/>
      <c r="I305" s="255"/>
      <c r="J305" s="255"/>
      <c r="K305" s="249"/>
      <c r="L305" s="249"/>
      <c r="M305" s="249"/>
      <c r="N305" s="249"/>
      <c r="O305" s="249"/>
      <c r="P305" s="249"/>
    </row>
    <row r="306" s="19" customFormat="1" ht="15.6" customHeight="1" spans="2:16">
      <c r="B306" s="257" t="s">
        <v>1118</v>
      </c>
      <c r="C306" s="258">
        <f>C299+3.5</f>
        <v>3.5</v>
      </c>
      <c r="D306" s="258">
        <f>D299+3.5</f>
        <v>3.5</v>
      </c>
      <c r="E306" s="258">
        <f>E299+3.5</f>
        <v>3.5</v>
      </c>
      <c r="F306" s="253" t="s">
        <v>1114</v>
      </c>
      <c r="G306" s="254"/>
      <c r="H306" s="255"/>
      <c r="I306" s="255"/>
      <c r="J306" s="255"/>
      <c r="K306" s="249"/>
      <c r="L306" s="249"/>
      <c r="M306" s="249"/>
      <c r="N306" s="249"/>
      <c r="O306" s="249"/>
      <c r="P306" s="249"/>
    </row>
    <row r="307" s="19" customFormat="1" ht="15.6" customHeight="1" spans="2:16">
      <c r="B307" s="257" t="s">
        <v>1119</v>
      </c>
      <c r="C307" s="258">
        <f>C299+4</f>
        <v>4</v>
      </c>
      <c r="D307" s="258">
        <f>D299+4</f>
        <v>4</v>
      </c>
      <c r="E307" s="258">
        <f>E299+4</f>
        <v>4</v>
      </c>
      <c r="F307" s="253" t="s">
        <v>1114</v>
      </c>
      <c r="G307" s="254"/>
      <c r="H307" s="255"/>
      <c r="I307" s="255"/>
      <c r="J307" s="255"/>
      <c r="K307" s="249"/>
      <c r="L307" s="249"/>
      <c r="M307" s="249"/>
      <c r="N307" s="249"/>
      <c r="O307" s="249"/>
      <c r="P307" s="249"/>
    </row>
    <row r="308" s="19" customFormat="1" ht="15.6" customHeight="1" spans="2:16">
      <c r="B308" s="257" t="s">
        <v>1120</v>
      </c>
      <c r="C308" s="258">
        <f>C299+4.5</f>
        <v>4.5</v>
      </c>
      <c r="D308" s="258">
        <f>D299+4.5</f>
        <v>4.5</v>
      </c>
      <c r="E308" s="258">
        <f>E299+4.5</f>
        <v>4.5</v>
      </c>
      <c r="F308" s="253" t="s">
        <v>1114</v>
      </c>
      <c r="G308" s="254"/>
      <c r="H308" s="255"/>
      <c r="I308" s="255"/>
      <c r="J308" s="255"/>
      <c r="K308" s="249"/>
      <c r="L308" s="249"/>
      <c r="M308" s="249"/>
      <c r="N308" s="249"/>
      <c r="O308" s="249"/>
      <c r="P308" s="249"/>
    </row>
    <row r="309" s="19" customFormat="1" ht="15.6" customHeight="1" spans="2:16">
      <c r="B309" s="257" t="s">
        <v>1095</v>
      </c>
      <c r="C309" s="258">
        <f>C299+6.5</f>
        <v>6.5</v>
      </c>
      <c r="D309" s="258">
        <f>D299+6.5</f>
        <v>6.5</v>
      </c>
      <c r="E309" s="258">
        <f>E299+6.5</f>
        <v>6.5</v>
      </c>
      <c r="F309" s="253" t="s">
        <v>1114</v>
      </c>
      <c r="G309" s="254"/>
      <c r="H309" s="255"/>
      <c r="I309" s="255"/>
      <c r="J309" s="255"/>
      <c r="K309" s="249"/>
      <c r="L309" s="249"/>
      <c r="M309" s="249"/>
      <c r="N309" s="249"/>
      <c r="O309" s="249"/>
      <c r="P309" s="249"/>
    </row>
    <row r="310" s="4" customFormat="1" ht="15.6" customHeight="1" spans="2:16">
      <c r="B310" s="233" t="s">
        <v>1121</v>
      </c>
      <c r="C310" s="234"/>
      <c r="D310" s="235"/>
      <c r="E310" s="235"/>
      <c r="F310" s="235"/>
      <c r="G310" s="235"/>
      <c r="H310" s="74"/>
      <c r="I310" s="74"/>
      <c r="J310" s="74"/>
      <c r="K310" s="74"/>
      <c r="L310" s="69"/>
      <c r="M310" s="69"/>
      <c r="N310" s="69"/>
      <c r="O310" s="69"/>
      <c r="P310" s="74"/>
    </row>
    <row r="311" s="4" customFormat="1" ht="15.6" customHeight="1" spans="2:16">
      <c r="B311" s="259"/>
      <c r="C311" s="260" t="s">
        <v>52</v>
      </c>
      <c r="D311" s="260" t="s">
        <v>53</v>
      </c>
      <c r="E311" s="260" t="s">
        <v>54</v>
      </c>
      <c r="F311" s="260" t="s">
        <v>55</v>
      </c>
      <c r="G311" s="260" t="s">
        <v>56</v>
      </c>
      <c r="H311" s="74"/>
      <c r="I311" s="74"/>
      <c r="J311" s="74"/>
      <c r="K311" s="74"/>
      <c r="L311" s="69"/>
      <c r="M311" s="69"/>
      <c r="N311" s="69"/>
      <c r="O311" s="69"/>
      <c r="P311" s="74"/>
    </row>
    <row r="312" s="4" customFormat="1" ht="15.6" customHeight="1" spans="2:16">
      <c r="B312" s="261" t="s">
        <v>945</v>
      </c>
      <c r="C312" s="238">
        <v>60</v>
      </c>
      <c r="D312" s="240">
        <f>C19</f>
        <v>45</v>
      </c>
      <c r="E312" s="240">
        <f t="shared" ref="E312:G312" si="11">D19</f>
        <v>45</v>
      </c>
      <c r="F312" s="240">
        <f t="shared" si="11"/>
        <v>45</v>
      </c>
      <c r="G312" s="240">
        <f t="shared" si="11"/>
        <v>45</v>
      </c>
      <c r="H312" s="262"/>
      <c r="I312" s="60"/>
      <c r="J312" s="60"/>
      <c r="K312" s="60"/>
      <c r="L312" s="69"/>
      <c r="M312" s="69"/>
      <c r="N312" s="69"/>
      <c r="O312" s="69"/>
      <c r="P312" s="74"/>
    </row>
    <row r="313" s="4" customFormat="1" ht="15.6" customHeight="1" spans="2:16">
      <c r="B313" s="259" t="s">
        <v>1122</v>
      </c>
      <c r="C313" s="263"/>
      <c r="D313" s="264"/>
      <c r="E313" s="264"/>
      <c r="F313" s="264"/>
      <c r="G313" s="264"/>
      <c r="H313" s="265"/>
      <c r="I313" s="74"/>
      <c r="J313" s="74"/>
      <c r="K313" s="74"/>
      <c r="L313" s="69"/>
      <c r="M313" s="69"/>
      <c r="N313" s="69"/>
      <c r="O313" s="69"/>
      <c r="P313" s="74"/>
    </row>
    <row r="314" s="4" customFormat="1" ht="15.6" customHeight="1" spans="2:16">
      <c r="B314" s="259" t="s">
        <v>1123</v>
      </c>
      <c r="C314" s="263"/>
      <c r="D314" s="263"/>
      <c r="E314" s="263"/>
      <c r="F314" s="263"/>
      <c r="G314" s="263"/>
      <c r="H314" s="265"/>
      <c r="I314" s="74"/>
      <c r="J314" s="74"/>
      <c r="K314" s="74"/>
      <c r="L314" s="69"/>
      <c r="M314" s="69"/>
      <c r="N314" s="69"/>
      <c r="O314" s="69"/>
      <c r="P314" s="74"/>
    </row>
    <row r="315" s="4" customFormat="1" ht="15.6" customHeight="1" spans="2:16">
      <c r="B315" s="259" t="s">
        <v>1106</v>
      </c>
      <c r="C315" s="263"/>
      <c r="D315" s="263"/>
      <c r="E315" s="263"/>
      <c r="F315" s="263"/>
      <c r="G315" s="263"/>
      <c r="H315" s="265"/>
      <c r="I315" s="74"/>
      <c r="J315" s="74"/>
      <c r="K315" s="74"/>
      <c r="L315" s="69"/>
      <c r="M315" s="69"/>
      <c r="N315" s="69"/>
      <c r="O315" s="69"/>
      <c r="P315" s="74"/>
    </row>
    <row r="316" s="4" customFormat="1" ht="15.6" customHeight="1" spans="2:16">
      <c r="B316" s="245" t="s">
        <v>1107</v>
      </c>
      <c r="C316" s="264"/>
      <c r="D316" s="264"/>
      <c r="E316" s="264"/>
      <c r="F316" s="264"/>
      <c r="G316" s="264"/>
      <c r="H316" s="266"/>
      <c r="I316" s="267"/>
      <c r="J316" s="268"/>
      <c r="K316" s="268"/>
      <c r="L316" s="265"/>
      <c r="M316" s="74"/>
      <c r="N316" s="74"/>
      <c r="O316" s="74"/>
      <c r="P316" s="74"/>
    </row>
    <row r="317" s="4" customFormat="1" ht="15.6" customHeight="1" spans="2:16">
      <c r="B317" s="269" t="s">
        <v>910</v>
      </c>
      <c r="C317" s="270"/>
      <c r="D317" s="271" t="s">
        <v>1109</v>
      </c>
      <c r="E317" s="271" t="s">
        <v>1110</v>
      </c>
      <c r="F317" s="271" t="s">
        <v>1111</v>
      </c>
      <c r="G317" s="271" t="s">
        <v>1112</v>
      </c>
      <c r="H317" s="266"/>
      <c r="I317" s="267"/>
      <c r="J317" s="268"/>
      <c r="K317" s="268"/>
      <c r="L317" s="265"/>
      <c r="M317" s="74"/>
      <c r="N317" s="74"/>
      <c r="O317" s="74"/>
      <c r="P317" s="74"/>
    </row>
    <row r="318" s="4" customFormat="1" ht="15.6" customHeight="1" spans="2:16">
      <c r="B318" s="272" t="s">
        <v>1124</v>
      </c>
      <c r="C318" s="92"/>
      <c r="D318" s="273" t="s">
        <v>1125</v>
      </c>
      <c r="E318" s="274">
        <f>E315+2</f>
        <v>2</v>
      </c>
      <c r="F318" s="274">
        <f t="shared" ref="F318" si="12">F315+2</f>
        <v>2</v>
      </c>
      <c r="G318" s="274" t="s">
        <v>1126</v>
      </c>
      <c r="H318" s="266"/>
      <c r="I318" s="267"/>
      <c r="J318" s="268"/>
      <c r="K318" s="268"/>
      <c r="L318" s="265"/>
      <c r="M318" s="74"/>
      <c r="N318" s="74"/>
      <c r="O318" s="74"/>
      <c r="P318" s="74"/>
    </row>
    <row r="319" s="4" customFormat="1" ht="15.6" customHeight="1" spans="2:16">
      <c r="B319" s="272" t="s">
        <v>1127</v>
      </c>
      <c r="C319" s="92"/>
      <c r="D319" s="273" t="s">
        <v>1128</v>
      </c>
      <c r="E319" s="274">
        <f>E315+3</f>
        <v>3</v>
      </c>
      <c r="F319" s="274">
        <f t="shared" ref="F319" si="13">F315+3</f>
        <v>3</v>
      </c>
      <c r="G319" s="274" t="s">
        <v>1126</v>
      </c>
      <c r="H319" s="266"/>
      <c r="I319" s="267"/>
      <c r="J319" s="268"/>
      <c r="K319" s="268"/>
      <c r="L319" s="265"/>
      <c r="M319" s="74"/>
      <c r="N319" s="74"/>
      <c r="O319" s="74"/>
      <c r="P319" s="74"/>
    </row>
    <row r="320" s="4" customFormat="1" ht="15.6" customHeight="1" spans="2:16">
      <c r="B320" s="275" t="s">
        <v>1129</v>
      </c>
      <c r="C320" s="276"/>
      <c r="D320" s="277" t="s">
        <v>1130</v>
      </c>
      <c r="E320" s="274">
        <f>E315+4</f>
        <v>4</v>
      </c>
      <c r="F320" s="274">
        <f>F315+4</f>
        <v>4</v>
      </c>
      <c r="G320" s="274" t="s">
        <v>1126</v>
      </c>
      <c r="H320" s="266"/>
      <c r="I320" s="267"/>
      <c r="J320" s="268"/>
      <c r="K320" s="268"/>
      <c r="L320" s="265"/>
      <c r="M320" s="74"/>
      <c r="N320" s="74"/>
      <c r="O320" s="74"/>
      <c r="P320" s="74"/>
    </row>
    <row r="321" s="4" customFormat="1" ht="15.6" customHeight="1" spans="2:16">
      <c r="B321" s="275" t="s">
        <v>1131</v>
      </c>
      <c r="C321" s="276"/>
      <c r="D321" s="278" t="s">
        <v>1132</v>
      </c>
      <c r="E321" s="279">
        <f>E315+5</f>
        <v>5</v>
      </c>
      <c r="F321" s="279">
        <f t="shared" ref="F321" si="14">F315+5</f>
        <v>5</v>
      </c>
      <c r="G321" s="279" t="s">
        <v>1126</v>
      </c>
      <c r="H321" s="266"/>
      <c r="I321" s="267"/>
      <c r="J321" s="268"/>
      <c r="K321" s="268"/>
      <c r="L321" s="265"/>
      <c r="M321" s="74"/>
      <c r="N321" s="74"/>
      <c r="O321" s="74"/>
      <c r="P321" s="74"/>
    </row>
    <row r="322" s="4" customFormat="1" ht="15.6" customHeight="1" spans="2:16">
      <c r="B322" s="280" t="s">
        <v>1133</v>
      </c>
      <c r="C322" s="281"/>
      <c r="D322" s="282"/>
      <c r="E322" s="283"/>
      <c r="F322" s="283"/>
      <c r="G322" s="283" t="s">
        <v>1126</v>
      </c>
      <c r="H322" s="266"/>
      <c r="I322" s="267"/>
      <c r="J322" s="268"/>
      <c r="K322" s="268"/>
      <c r="L322" s="265"/>
      <c r="M322" s="74"/>
      <c r="N322" s="74"/>
      <c r="O322" s="74"/>
      <c r="P322" s="74"/>
    </row>
    <row r="323" s="4" customFormat="1" ht="15.6" customHeight="1" spans="2:16">
      <c r="B323" s="284" t="s">
        <v>1134</v>
      </c>
      <c r="C323" s="285"/>
      <c r="D323" s="286"/>
      <c r="E323" s="287"/>
      <c r="F323" s="287"/>
      <c r="G323" s="287" t="s">
        <v>1135</v>
      </c>
      <c r="H323" s="266"/>
      <c r="I323" s="267"/>
      <c r="J323" s="268"/>
      <c r="K323" s="268"/>
      <c r="L323" s="265"/>
      <c r="M323" s="74"/>
      <c r="N323" s="74"/>
      <c r="O323" s="74"/>
      <c r="P323" s="74"/>
    </row>
    <row r="324" s="4" customFormat="1" ht="15.6" customHeight="1" spans="2:16">
      <c r="B324" s="275" t="s">
        <v>1136</v>
      </c>
      <c r="C324" s="276"/>
      <c r="D324" s="278" t="s">
        <v>1137</v>
      </c>
      <c r="E324" s="279">
        <f>E315+6</f>
        <v>6</v>
      </c>
      <c r="F324" s="279">
        <f t="shared" ref="F324" si="15">F315+6</f>
        <v>6</v>
      </c>
      <c r="G324" s="279" t="s">
        <v>1126</v>
      </c>
      <c r="H324" s="266"/>
      <c r="I324" s="267"/>
      <c r="J324" s="268"/>
      <c r="K324" s="268"/>
      <c r="L324" s="265"/>
      <c r="M324" s="74"/>
      <c r="N324" s="74"/>
      <c r="O324" s="74"/>
      <c r="P324" s="74"/>
    </row>
    <row r="325" s="4" customFormat="1" ht="15.6" customHeight="1" spans="2:16">
      <c r="B325" s="284" t="s">
        <v>1138</v>
      </c>
      <c r="C325" s="285"/>
      <c r="D325" s="288"/>
      <c r="E325" s="289"/>
      <c r="F325" s="289"/>
      <c r="G325" s="289" t="s">
        <v>1126</v>
      </c>
      <c r="H325" s="266"/>
      <c r="I325" s="267"/>
      <c r="J325" s="268"/>
      <c r="K325" s="268"/>
      <c r="L325" s="265"/>
      <c r="M325" s="74"/>
      <c r="N325" s="74"/>
      <c r="O325" s="74"/>
      <c r="P325" s="74"/>
    </row>
    <row r="326" s="4" customFormat="1" ht="15.6" customHeight="1" spans="2:16">
      <c r="B326" s="272" t="s">
        <v>1139</v>
      </c>
      <c r="C326" s="92"/>
      <c r="D326" s="290" t="s">
        <v>1140</v>
      </c>
      <c r="E326" s="291">
        <f>E315+7</f>
        <v>7</v>
      </c>
      <c r="F326" s="291">
        <f>F315+7</f>
        <v>7</v>
      </c>
      <c r="G326" s="291" t="s">
        <v>1126</v>
      </c>
      <c r="H326" s="266"/>
      <c r="I326" s="267"/>
      <c r="J326" s="268"/>
      <c r="K326" s="268"/>
      <c r="L326" s="265"/>
      <c r="M326" s="74"/>
      <c r="N326" s="74"/>
      <c r="O326" s="74"/>
      <c r="P326" s="74"/>
    </row>
    <row r="327" s="4" customFormat="1" ht="15.6" customHeight="1" spans="2:16">
      <c r="B327" s="272" t="s">
        <v>1141</v>
      </c>
      <c r="C327" s="92"/>
      <c r="D327" s="290" t="s">
        <v>1142</v>
      </c>
      <c r="E327" s="291">
        <f>E315+8</f>
        <v>8</v>
      </c>
      <c r="F327" s="291">
        <f t="shared" ref="F327" si="16">F315+8</f>
        <v>8</v>
      </c>
      <c r="G327" s="291" t="s">
        <v>1126</v>
      </c>
      <c r="H327" s="266"/>
      <c r="I327" s="267"/>
      <c r="J327" s="268"/>
      <c r="K327" s="268"/>
      <c r="L327" s="265"/>
      <c r="M327" s="74"/>
      <c r="N327" s="74"/>
      <c r="O327" s="74"/>
      <c r="P327" s="74"/>
    </row>
    <row r="328" s="4" customFormat="1" ht="15.6" customHeight="1" spans="2:16">
      <c r="B328" s="272" t="s">
        <v>1011</v>
      </c>
      <c r="C328" s="92"/>
      <c r="D328" s="290" t="s">
        <v>1143</v>
      </c>
      <c r="E328" s="291">
        <f>E315+9</f>
        <v>9</v>
      </c>
      <c r="F328" s="291">
        <f t="shared" ref="F328" si="17">F315+9</f>
        <v>9</v>
      </c>
      <c r="G328" s="291" t="s">
        <v>1126</v>
      </c>
      <c r="H328" s="266"/>
      <c r="I328" s="267"/>
      <c r="J328" s="268"/>
      <c r="K328" s="268"/>
      <c r="L328" s="265"/>
      <c r="M328" s="74"/>
      <c r="N328" s="74"/>
      <c r="O328" s="74"/>
      <c r="P328" s="74"/>
    </row>
    <row r="329" s="4" customFormat="1" ht="15.6" customHeight="1" spans="2:16">
      <c r="B329" s="272" t="s">
        <v>1144</v>
      </c>
      <c r="C329" s="292"/>
      <c r="D329" s="290">
        <v>47</v>
      </c>
      <c r="E329" s="291">
        <f>E315+10</f>
        <v>10</v>
      </c>
      <c r="F329" s="291">
        <f t="shared" ref="F329" si="18">F315+10</f>
        <v>10</v>
      </c>
      <c r="G329" s="291" t="s">
        <v>1126</v>
      </c>
      <c r="H329" s="266"/>
      <c r="I329" s="267"/>
      <c r="J329" s="268"/>
      <c r="K329" s="268"/>
      <c r="L329" s="265"/>
      <c r="M329" s="74"/>
      <c r="N329" s="74"/>
      <c r="O329" s="74"/>
      <c r="P329" s="74"/>
    </row>
    <row r="330" s="4" customFormat="1" ht="15.6" customHeight="1" spans="2:16">
      <c r="B330" s="272" t="s">
        <v>1145</v>
      </c>
      <c r="C330" s="292"/>
      <c r="D330" s="290">
        <f>D315+24</f>
        <v>24</v>
      </c>
      <c r="E330" s="291">
        <f>E315+24</f>
        <v>24</v>
      </c>
      <c r="F330" s="291">
        <f>F315+24</f>
        <v>24</v>
      </c>
      <c r="G330" s="291" t="s">
        <v>1126</v>
      </c>
      <c r="H330" s="266"/>
      <c r="I330" s="267"/>
      <c r="J330" s="268"/>
      <c r="K330" s="268"/>
      <c r="L330" s="265"/>
      <c r="M330" s="74"/>
      <c r="N330" s="74"/>
      <c r="O330" s="74"/>
      <c r="P330" s="74"/>
    </row>
    <row r="331" s="3" customFormat="1" ht="15.6" customHeight="1" spans="2:16">
      <c r="B331" s="293" t="s">
        <v>1146</v>
      </c>
      <c r="C331" s="294"/>
      <c r="D331" s="294"/>
      <c r="E331" s="294"/>
      <c r="F331" s="295"/>
      <c r="G331" s="295" t="s">
        <v>1147</v>
      </c>
      <c r="H331" s="266"/>
      <c r="I331" s="296"/>
      <c r="J331" s="265"/>
      <c r="K331" s="297"/>
      <c r="L331" s="265"/>
      <c r="M331" s="74"/>
      <c r="N331" s="74"/>
      <c r="O331" s="74"/>
      <c r="P331" s="69"/>
    </row>
    <row r="332" s="3" customFormat="1" ht="15.6" customHeight="1" spans="2:16">
      <c r="B332" s="298"/>
      <c r="C332" s="299" t="s">
        <v>52</v>
      </c>
      <c r="D332" s="299" t="s">
        <v>53</v>
      </c>
      <c r="E332" s="299" t="s">
        <v>54</v>
      </c>
      <c r="F332" s="299" t="s">
        <v>55</v>
      </c>
      <c r="G332" s="299" t="s">
        <v>56</v>
      </c>
      <c r="H332" s="300"/>
      <c r="I332" s="296"/>
      <c r="J332" s="301"/>
      <c r="K332" s="302"/>
      <c r="L332" s="265"/>
      <c r="M332" s="74"/>
      <c r="N332" s="74"/>
      <c r="O332" s="74"/>
      <c r="P332" s="69"/>
    </row>
    <row r="333" s="3" customFormat="1" ht="15.6" customHeight="1" spans="2:16">
      <c r="B333" s="303" t="s">
        <v>945</v>
      </c>
      <c r="C333" s="304">
        <v>60</v>
      </c>
      <c r="D333" s="304">
        <v>52</v>
      </c>
      <c r="E333" s="304">
        <f>D333-1</f>
        <v>51</v>
      </c>
      <c r="F333" s="304">
        <f t="shared" ref="F333:F334" si="19">E333-1</f>
        <v>50</v>
      </c>
      <c r="G333" s="304">
        <f t="shared" ref="G333:G334" si="20">F333-1</f>
        <v>49</v>
      </c>
      <c r="H333" s="305"/>
      <c r="I333" s="306"/>
      <c r="J333" s="305"/>
      <c r="K333" s="305"/>
      <c r="L333" s="305"/>
      <c r="M333" s="307"/>
      <c r="N333" s="308"/>
      <c r="O333" s="69"/>
      <c r="P333" s="69"/>
    </row>
    <row r="334" s="3" customFormat="1" ht="15.6" customHeight="1" spans="2:16">
      <c r="B334" s="303" t="s">
        <v>492</v>
      </c>
      <c r="C334" s="309"/>
      <c r="D334" s="309" t="s">
        <v>76</v>
      </c>
      <c r="E334" s="304">
        <v>45</v>
      </c>
      <c r="F334" s="304">
        <f t="shared" si="19"/>
        <v>44</v>
      </c>
      <c r="G334" s="304">
        <f t="shared" si="20"/>
        <v>43</v>
      </c>
      <c r="H334" s="310"/>
      <c r="I334" s="310"/>
      <c r="J334" s="310"/>
      <c r="K334" s="310"/>
      <c r="L334" s="69"/>
      <c r="M334" s="69"/>
      <c r="N334" s="69"/>
      <c r="O334" s="69"/>
      <c r="P334" s="69"/>
    </row>
    <row r="335" s="20" customFormat="1" ht="15.6" customHeight="1" spans="2:16">
      <c r="B335" s="311" t="s">
        <v>1148</v>
      </c>
      <c r="C335" s="312"/>
      <c r="D335" s="312"/>
      <c r="E335" s="312"/>
      <c r="F335" s="312"/>
      <c r="G335" s="312"/>
      <c r="H335" s="69"/>
      <c r="I335" s="69"/>
      <c r="J335" s="69"/>
      <c r="K335" s="69"/>
      <c r="L335" s="69"/>
      <c r="M335" s="69"/>
      <c r="N335" s="69"/>
      <c r="O335" s="69"/>
      <c r="P335" s="313"/>
    </row>
    <row r="336" s="20" customFormat="1" ht="15.6" customHeight="1" spans="2:16">
      <c r="B336" s="314"/>
      <c r="C336" s="197" t="s">
        <v>52</v>
      </c>
      <c r="D336" s="197" t="s">
        <v>53</v>
      </c>
      <c r="E336" s="197" t="s">
        <v>54</v>
      </c>
      <c r="F336" s="197" t="s">
        <v>55</v>
      </c>
      <c r="G336" s="197" t="s">
        <v>56</v>
      </c>
      <c r="H336" s="69"/>
      <c r="I336" s="69"/>
      <c r="J336" s="69"/>
      <c r="K336" s="69"/>
      <c r="L336" s="69"/>
      <c r="M336" s="69"/>
      <c r="N336" s="69"/>
      <c r="O336" s="69"/>
      <c r="P336" s="313"/>
    </row>
    <row r="337" s="20" customFormat="1" ht="15.6" customHeight="1" spans="2:16">
      <c r="B337" s="196" t="s">
        <v>358</v>
      </c>
      <c r="C337" s="200">
        <v>50</v>
      </c>
      <c r="D337" s="200">
        <v>41</v>
      </c>
      <c r="E337" s="200">
        <f>D337-1</f>
        <v>40</v>
      </c>
      <c r="F337" s="200">
        <f t="shared" ref="F337:F338" si="21">E337-1</f>
        <v>39</v>
      </c>
      <c r="G337" s="200">
        <f t="shared" ref="G337:G338" si="22">F337-1</f>
        <v>38</v>
      </c>
      <c r="H337" s="69"/>
      <c r="I337" s="69"/>
      <c r="J337" s="69"/>
      <c r="K337" s="69"/>
      <c r="L337" s="69"/>
      <c r="M337" s="69"/>
      <c r="N337" s="69"/>
      <c r="O337" s="69"/>
      <c r="P337" s="313"/>
    </row>
    <row r="338" s="20" customFormat="1" ht="15.6" customHeight="1" spans="2:16">
      <c r="B338" s="196" t="s">
        <v>492</v>
      </c>
      <c r="C338" s="71" t="s">
        <v>76</v>
      </c>
      <c r="D338" s="71" t="s">
        <v>76</v>
      </c>
      <c r="E338" s="200">
        <v>35</v>
      </c>
      <c r="F338" s="200">
        <f t="shared" si="21"/>
        <v>34</v>
      </c>
      <c r="G338" s="200">
        <f t="shared" si="22"/>
        <v>33</v>
      </c>
      <c r="H338" s="315"/>
      <c r="I338" s="315"/>
      <c r="J338" s="315"/>
      <c r="K338" s="315"/>
      <c r="L338" s="316"/>
      <c r="M338" s="317"/>
      <c r="N338" s="318"/>
      <c r="O338" s="318"/>
      <c r="P338" s="313"/>
    </row>
    <row r="339" s="20" customFormat="1" ht="15.6" customHeight="1" spans="2:16">
      <c r="B339" s="319" t="s">
        <v>1149</v>
      </c>
      <c r="C339" s="320"/>
      <c r="D339" s="320"/>
      <c r="E339" s="320"/>
      <c r="F339" s="320"/>
      <c r="G339" s="320"/>
      <c r="H339" s="315"/>
      <c r="I339" s="315"/>
      <c r="J339" s="315"/>
      <c r="K339" s="315"/>
      <c r="L339" s="316"/>
      <c r="M339" s="317"/>
      <c r="N339" s="318"/>
      <c r="O339" s="318"/>
      <c r="P339" s="313"/>
    </row>
    <row r="340" s="20" customFormat="1" ht="15.6" customHeight="1" spans="2:16">
      <c r="B340" s="196"/>
      <c r="C340" s="197" t="s">
        <v>52</v>
      </c>
      <c r="D340" s="197" t="s">
        <v>53</v>
      </c>
      <c r="E340" s="197" t="s">
        <v>54</v>
      </c>
      <c r="F340" s="197" t="s">
        <v>55</v>
      </c>
      <c r="G340" s="197" t="s">
        <v>56</v>
      </c>
      <c r="H340" s="321"/>
      <c r="I340" s="315"/>
      <c r="J340" s="315"/>
      <c r="K340" s="316"/>
      <c r="L340" s="317"/>
      <c r="M340" s="268"/>
      <c r="N340" s="268"/>
      <c r="O340" s="69"/>
      <c r="P340" s="313"/>
    </row>
    <row r="341" s="21" customFormat="1" ht="15.6" customHeight="1" spans="2:16">
      <c r="B341" s="196" t="s">
        <v>949</v>
      </c>
      <c r="C341" s="200">
        <v>70</v>
      </c>
      <c r="D341" s="200">
        <v>61</v>
      </c>
      <c r="E341" s="200">
        <f>D341-1</f>
        <v>60</v>
      </c>
      <c r="F341" s="200">
        <f t="shared" ref="F341:G342" si="23">E341-1</f>
        <v>59</v>
      </c>
      <c r="G341" s="200">
        <f t="shared" si="23"/>
        <v>58</v>
      </c>
      <c r="H341" s="322"/>
      <c r="I341" s="322"/>
      <c r="J341" s="315"/>
      <c r="K341" s="315"/>
      <c r="L341" s="316"/>
      <c r="M341" s="317"/>
      <c r="N341" s="318"/>
      <c r="O341" s="318"/>
      <c r="P341" s="323"/>
    </row>
    <row r="342" s="21" customFormat="1" ht="15.6" customHeight="1" spans="2:16">
      <c r="B342" s="196" t="s">
        <v>492</v>
      </c>
      <c r="C342" s="71" t="s">
        <v>76</v>
      </c>
      <c r="D342" s="71" t="s">
        <v>76</v>
      </c>
      <c r="E342" s="200">
        <v>60</v>
      </c>
      <c r="F342" s="200">
        <f t="shared" si="23"/>
        <v>59</v>
      </c>
      <c r="G342" s="200">
        <f t="shared" si="23"/>
        <v>58</v>
      </c>
      <c r="H342" s="322"/>
      <c r="I342" s="322"/>
      <c r="J342" s="315"/>
      <c r="K342" s="315"/>
      <c r="L342" s="316"/>
      <c r="M342" s="317"/>
      <c r="N342" s="318"/>
      <c r="O342" s="318"/>
      <c r="P342" s="323"/>
    </row>
    <row r="343" s="21" customFormat="1" ht="15.6" customHeight="1" spans="2:16">
      <c r="B343" s="293" t="s">
        <v>1150</v>
      </c>
      <c r="C343" s="324"/>
      <c r="D343" s="324"/>
      <c r="E343" s="324"/>
      <c r="F343" s="324"/>
      <c r="G343" s="324" t="s">
        <v>1147</v>
      </c>
      <c r="H343" s="322"/>
      <c r="I343" s="322"/>
      <c r="J343" s="315"/>
      <c r="K343" s="315"/>
      <c r="L343" s="316"/>
      <c r="M343" s="317"/>
      <c r="N343" s="318"/>
      <c r="O343" s="318"/>
      <c r="P343" s="323"/>
    </row>
    <row r="344" s="21" customFormat="1" ht="15.6" customHeight="1" spans="2:16">
      <c r="B344" s="325"/>
      <c r="C344" s="197" t="s">
        <v>52</v>
      </c>
      <c r="D344" s="197" t="s">
        <v>53</v>
      </c>
      <c r="E344" s="197" t="s">
        <v>54</v>
      </c>
      <c r="F344" s="197" t="s">
        <v>55</v>
      </c>
      <c r="G344" s="197" t="s">
        <v>56</v>
      </c>
      <c r="H344" s="322"/>
      <c r="I344" s="322"/>
      <c r="J344" s="315"/>
      <c r="K344" s="315"/>
      <c r="L344" s="316"/>
      <c r="M344" s="317"/>
      <c r="N344" s="318"/>
      <c r="O344" s="318"/>
      <c r="P344" s="323"/>
    </row>
    <row r="345" s="21" customFormat="1" ht="15.6" customHeight="1" spans="2:16">
      <c r="B345" s="326" t="s">
        <v>947</v>
      </c>
      <c r="C345" s="304">
        <v>60</v>
      </c>
      <c r="D345" s="304">
        <v>51</v>
      </c>
      <c r="E345" s="304">
        <f>D345-1</f>
        <v>50</v>
      </c>
      <c r="F345" s="304">
        <f t="shared" ref="F345" si="24">E345-1</f>
        <v>49</v>
      </c>
      <c r="G345" s="304">
        <f t="shared" ref="G345" si="25">F345-1</f>
        <v>48</v>
      </c>
      <c r="H345" s="327"/>
      <c r="I345" s="322"/>
      <c r="J345" s="315"/>
      <c r="K345" s="315"/>
      <c r="L345" s="316"/>
      <c r="M345" s="317"/>
      <c r="N345" s="318"/>
      <c r="O345" s="318"/>
      <c r="P345" s="323"/>
    </row>
    <row r="346" s="21" customFormat="1" ht="15.6" customHeight="1" spans="2:16">
      <c r="B346" s="326" t="s">
        <v>497</v>
      </c>
      <c r="C346" s="328" t="s">
        <v>76</v>
      </c>
      <c r="D346" s="328" t="s">
        <v>76</v>
      </c>
      <c r="E346" s="304">
        <v>41</v>
      </c>
      <c r="F346" s="304">
        <f t="shared" ref="F346" si="26">E346-1</f>
        <v>40</v>
      </c>
      <c r="G346" s="304">
        <f t="shared" ref="G346" si="27">F346-1</f>
        <v>39</v>
      </c>
      <c r="H346" s="327"/>
      <c r="I346" s="322"/>
      <c r="J346" s="315"/>
      <c r="K346" s="315"/>
      <c r="L346" s="316"/>
      <c r="M346" s="317"/>
      <c r="N346" s="318"/>
      <c r="O346" s="318"/>
      <c r="P346" s="323"/>
    </row>
    <row r="347" s="3" customFormat="1" ht="15.6" customHeight="1" spans="2:16">
      <c r="B347" s="329" t="s">
        <v>1151</v>
      </c>
      <c r="C347" s="330"/>
      <c r="D347" s="330"/>
      <c r="E347" s="330"/>
      <c r="F347" s="330"/>
      <c r="G347" s="331"/>
      <c r="H347" s="322"/>
      <c r="I347" s="322"/>
      <c r="J347" s="315"/>
      <c r="K347" s="315"/>
      <c r="L347" s="316"/>
      <c r="M347" s="317"/>
      <c r="N347" s="318"/>
      <c r="O347" s="318"/>
      <c r="P347" s="69"/>
    </row>
    <row r="348" s="4" customFormat="1" ht="15.6" customHeight="1" spans="2:16">
      <c r="B348" s="332" t="s">
        <v>1152</v>
      </c>
      <c r="C348" s="332"/>
      <c r="D348" s="332"/>
      <c r="E348" s="333"/>
      <c r="F348" s="334"/>
      <c r="G348" s="335"/>
      <c r="H348" s="322"/>
      <c r="I348" s="322"/>
      <c r="J348" s="315"/>
      <c r="K348" s="315"/>
      <c r="L348" s="316"/>
      <c r="M348" s="317"/>
      <c r="N348" s="318"/>
      <c r="O348" s="318"/>
      <c r="P348" s="74"/>
    </row>
    <row r="349" s="3" customFormat="1" ht="15.6" customHeight="1" spans="2:16">
      <c r="B349" s="336" t="s">
        <v>1153</v>
      </c>
      <c r="C349" s="334"/>
      <c r="D349" s="334"/>
      <c r="E349" s="334"/>
      <c r="F349" s="334"/>
      <c r="G349" s="335"/>
      <c r="H349" s="322"/>
      <c r="I349" s="322"/>
      <c r="J349" s="315"/>
      <c r="K349" s="315"/>
      <c r="L349" s="316"/>
      <c r="M349" s="317"/>
      <c r="N349" s="318"/>
      <c r="O349" s="318"/>
      <c r="P349" s="69"/>
    </row>
    <row r="350" s="22" customFormat="1" ht="15.6" customHeight="1" spans="2:16">
      <c r="B350" s="332" t="s">
        <v>1154</v>
      </c>
      <c r="C350" s="332"/>
      <c r="D350" s="332"/>
      <c r="E350" s="333"/>
      <c r="F350" s="334"/>
      <c r="G350" s="337"/>
      <c r="H350" s="322"/>
      <c r="I350" s="322"/>
      <c r="J350" s="315"/>
      <c r="K350" s="315"/>
      <c r="L350" s="316"/>
      <c r="M350" s="317"/>
      <c r="N350" s="318"/>
      <c r="O350" s="318"/>
      <c r="P350" s="265"/>
    </row>
    <row r="351" s="4" customFormat="1" ht="15.6" customHeight="1" spans="2:16">
      <c r="B351" s="338" t="s">
        <v>1095</v>
      </c>
      <c r="C351" s="339" t="s">
        <v>935</v>
      </c>
      <c r="D351" s="340" t="s">
        <v>981</v>
      </c>
      <c r="E351" s="341"/>
      <c r="F351" s="341"/>
      <c r="G351" s="341"/>
      <c r="H351" s="322"/>
      <c r="I351" s="322"/>
      <c r="J351" s="315"/>
      <c r="K351" s="315"/>
      <c r="L351" s="316"/>
      <c r="M351" s="317"/>
      <c r="N351" s="318"/>
      <c r="O351" s="318"/>
      <c r="P351" s="74"/>
    </row>
    <row r="352" s="4" customFormat="1" ht="15.6" customHeight="1" spans="2:16">
      <c r="B352" s="329">
        <v>1.5</v>
      </c>
      <c r="C352" s="329"/>
      <c r="D352" s="329"/>
      <c r="E352" s="341"/>
      <c r="F352" s="341"/>
      <c r="G352" s="341"/>
      <c r="H352" s="322"/>
      <c r="I352" s="322"/>
      <c r="J352" s="315"/>
      <c r="K352" s="315"/>
      <c r="L352" s="316"/>
      <c r="M352" s="317"/>
      <c r="N352" s="318"/>
      <c r="O352" s="318"/>
      <c r="P352" s="74"/>
    </row>
    <row r="353" s="4" customFormat="1" ht="15.6" customHeight="1" spans="2:16">
      <c r="B353" s="342" t="s">
        <v>973</v>
      </c>
      <c r="C353" s="329" t="s">
        <v>974</v>
      </c>
      <c r="D353" s="343" t="s">
        <v>986</v>
      </c>
      <c r="E353" s="343" t="s">
        <v>991</v>
      </c>
      <c r="F353" s="343" t="s">
        <v>996</v>
      </c>
      <c r="G353" s="343" t="s">
        <v>909</v>
      </c>
      <c r="H353" s="322"/>
      <c r="I353" s="322"/>
      <c r="J353" s="315"/>
      <c r="K353" s="315"/>
      <c r="L353" s="316"/>
      <c r="M353" s="317"/>
      <c r="N353" s="318"/>
      <c r="O353" s="318"/>
      <c r="P353" s="74"/>
    </row>
    <row r="354" s="20" customFormat="1" ht="15.6" customHeight="1" spans="2:16">
      <c r="B354" s="344" t="s">
        <v>1155</v>
      </c>
      <c r="C354" s="345" t="s">
        <v>949</v>
      </c>
      <c r="D354" s="343" t="s">
        <v>1029</v>
      </c>
      <c r="E354" s="341"/>
      <c r="F354" s="341"/>
      <c r="G354" s="341"/>
      <c r="H354" s="322"/>
      <c r="I354" s="322"/>
      <c r="J354" s="315"/>
      <c r="K354" s="315"/>
      <c r="L354" s="316"/>
      <c r="M354" s="317"/>
      <c r="N354" s="318"/>
      <c r="O354" s="318"/>
      <c r="P354" s="313"/>
    </row>
    <row r="355" s="20" customFormat="1" ht="15.6" customHeight="1" spans="2:16">
      <c r="B355" s="329">
        <v>2</v>
      </c>
      <c r="C355" s="329"/>
      <c r="D355" s="329"/>
      <c r="E355" s="329"/>
      <c r="F355" s="329"/>
      <c r="G355" s="329"/>
      <c r="H355" s="322"/>
      <c r="I355" s="322"/>
      <c r="J355" s="315"/>
      <c r="K355" s="315"/>
      <c r="L355" s="316"/>
      <c r="M355" s="317"/>
      <c r="N355" s="318"/>
      <c r="O355" s="318"/>
      <c r="P355" s="313"/>
    </row>
    <row r="356" s="20" customFormat="1" ht="15.6" customHeight="1" spans="2:16">
      <c r="B356" s="342" t="s">
        <v>980</v>
      </c>
      <c r="C356" s="329" t="s">
        <v>985</v>
      </c>
      <c r="D356" s="343" t="s">
        <v>987</v>
      </c>
      <c r="E356" s="343" t="s">
        <v>946</v>
      </c>
      <c r="F356" s="343" t="s">
        <v>989</v>
      </c>
      <c r="G356" s="343" t="s">
        <v>1002</v>
      </c>
      <c r="H356" s="322"/>
      <c r="I356" s="322"/>
      <c r="J356" s="315"/>
      <c r="K356" s="315"/>
      <c r="L356" s="316"/>
      <c r="M356" s="317"/>
      <c r="N356" s="318"/>
      <c r="O356" s="318"/>
      <c r="P356" s="313"/>
    </row>
    <row r="357" s="20" customFormat="1" ht="15.6" customHeight="1" spans="2:16">
      <c r="B357" s="346">
        <v>2.5</v>
      </c>
      <c r="C357" s="347"/>
      <c r="D357" s="347"/>
      <c r="E357" s="347"/>
      <c r="F357" s="347"/>
      <c r="G357" s="347"/>
      <c r="H357" s="322"/>
      <c r="I357" s="322"/>
      <c r="J357" s="315"/>
      <c r="K357" s="315"/>
      <c r="L357" s="316"/>
      <c r="M357" s="317"/>
      <c r="N357" s="318"/>
      <c r="O357" s="318"/>
      <c r="P357" s="313"/>
    </row>
    <row r="358" s="20" customFormat="1" ht="15.6" customHeight="1" spans="2:16">
      <c r="B358" s="342" t="s">
        <v>997</v>
      </c>
      <c r="C358" s="329" t="s">
        <v>1005</v>
      </c>
      <c r="D358" s="343" t="s">
        <v>1008</v>
      </c>
      <c r="E358" s="343" t="s">
        <v>1011</v>
      </c>
      <c r="F358" s="343" t="s">
        <v>1156</v>
      </c>
      <c r="G358" s="343" t="s">
        <v>1015</v>
      </c>
      <c r="H358" s="322"/>
      <c r="I358" s="322"/>
      <c r="J358" s="315"/>
      <c r="K358" s="315"/>
      <c r="L358" s="316"/>
      <c r="M358" s="317"/>
      <c r="N358" s="318"/>
      <c r="O358" s="318"/>
      <c r="P358" s="313"/>
    </row>
    <row r="359" s="20" customFormat="1" ht="15.6" customHeight="1" spans="2:16">
      <c r="B359" s="346">
        <v>3</v>
      </c>
      <c r="C359" s="347"/>
      <c r="D359" s="347"/>
      <c r="E359" s="347"/>
      <c r="F359" s="347"/>
      <c r="G359" s="347"/>
      <c r="H359" s="322"/>
      <c r="I359" s="322"/>
      <c r="J359" s="315"/>
      <c r="K359" s="315"/>
      <c r="L359" s="316"/>
      <c r="M359" s="317"/>
      <c r="N359" s="318"/>
      <c r="O359" s="318"/>
      <c r="P359" s="313"/>
    </row>
    <row r="360" s="20" customFormat="1" ht="15.6" customHeight="1" spans="2:16">
      <c r="B360" s="342" t="s">
        <v>984</v>
      </c>
      <c r="C360" s="329" t="s">
        <v>956</v>
      </c>
      <c r="D360" s="343" t="s">
        <v>990</v>
      </c>
      <c r="E360" s="343" t="s">
        <v>993</v>
      </c>
      <c r="F360" s="343" t="s">
        <v>958</v>
      </c>
      <c r="G360" s="343" t="s">
        <v>998</v>
      </c>
      <c r="H360" s="322"/>
      <c r="I360" s="322"/>
      <c r="J360" s="315"/>
      <c r="K360" s="315"/>
      <c r="L360" s="316"/>
      <c r="M360" s="317"/>
      <c r="N360" s="318"/>
      <c r="O360" s="318"/>
      <c r="P360" s="313"/>
    </row>
    <row r="361" s="20" customFormat="1" ht="15.6" customHeight="1" spans="2:16">
      <c r="B361" s="344" t="s">
        <v>1010</v>
      </c>
      <c r="C361" s="329" t="s">
        <v>1021</v>
      </c>
      <c r="D361" s="341"/>
      <c r="E361" s="341"/>
      <c r="F361" s="341"/>
      <c r="G361" s="341"/>
      <c r="H361" s="322"/>
      <c r="I361" s="322"/>
      <c r="J361" s="315"/>
      <c r="K361" s="315"/>
      <c r="L361" s="316"/>
      <c r="M361" s="317"/>
      <c r="N361" s="318"/>
      <c r="O361" s="318"/>
      <c r="P361" s="313"/>
    </row>
    <row r="362" s="20" customFormat="1" ht="15.6" customHeight="1" spans="2:16">
      <c r="B362" s="329">
        <v>3.5</v>
      </c>
      <c r="C362" s="329"/>
      <c r="D362" s="329"/>
      <c r="E362" s="329"/>
      <c r="F362" s="329"/>
      <c r="G362" s="329"/>
      <c r="H362" s="322"/>
      <c r="I362" s="322"/>
      <c r="J362" s="315"/>
      <c r="K362" s="315"/>
      <c r="L362" s="316"/>
      <c r="M362" s="317"/>
      <c r="N362" s="318"/>
      <c r="O362" s="318"/>
      <c r="P362" s="313"/>
    </row>
    <row r="363" s="20" customFormat="1" ht="15.6" customHeight="1" spans="2:16">
      <c r="B363" s="342" t="s">
        <v>955</v>
      </c>
      <c r="C363" s="329" t="s">
        <v>994</v>
      </c>
      <c r="D363" s="343" t="s">
        <v>1157</v>
      </c>
      <c r="E363" s="343" t="s">
        <v>1001</v>
      </c>
      <c r="F363" s="343" t="s">
        <v>1003</v>
      </c>
      <c r="G363" s="343" t="s">
        <v>251</v>
      </c>
      <c r="H363" s="322"/>
      <c r="I363" s="322"/>
      <c r="J363" s="315"/>
      <c r="K363" s="315"/>
      <c r="L363" s="316"/>
      <c r="M363" s="317"/>
      <c r="N363" s="318"/>
      <c r="O363" s="318"/>
      <c r="P363" s="313"/>
    </row>
    <row r="364" s="20" customFormat="1" ht="15.6" customHeight="1" spans="2:16">
      <c r="B364" s="329">
        <v>4</v>
      </c>
      <c r="C364" s="329"/>
      <c r="D364" s="329"/>
      <c r="E364" s="329"/>
      <c r="F364" s="329"/>
      <c r="G364" s="329"/>
      <c r="H364" s="322"/>
      <c r="I364" s="322"/>
      <c r="J364" s="315"/>
      <c r="K364" s="315"/>
      <c r="L364" s="316"/>
      <c r="M364" s="317"/>
      <c r="N364" s="318"/>
      <c r="O364" s="318"/>
      <c r="P364" s="313"/>
    </row>
    <row r="365" s="20" customFormat="1" ht="15.6" customHeight="1" spans="2:16">
      <c r="B365" s="342" t="s">
        <v>976</v>
      </c>
      <c r="C365" s="329" t="s">
        <v>977</v>
      </c>
      <c r="D365" s="343" t="s">
        <v>982</v>
      </c>
      <c r="E365" s="343" t="s">
        <v>1158</v>
      </c>
      <c r="F365" s="343" t="s">
        <v>983</v>
      </c>
      <c r="G365" s="343" t="s">
        <v>1097</v>
      </c>
      <c r="H365" s="322"/>
      <c r="I365" s="322"/>
      <c r="J365" s="315"/>
      <c r="K365" s="315"/>
      <c r="L365" s="316"/>
      <c r="M365" s="317"/>
      <c r="N365" s="318"/>
      <c r="O365" s="318"/>
      <c r="P365" s="313"/>
    </row>
    <row r="366" s="20" customFormat="1" ht="15.6" customHeight="1" spans="2:16">
      <c r="B366" s="344" t="s">
        <v>1028</v>
      </c>
      <c r="C366" s="348"/>
      <c r="D366" s="341"/>
      <c r="E366" s="341"/>
      <c r="F366" s="341"/>
      <c r="G366" s="341"/>
      <c r="H366" s="322"/>
      <c r="I366" s="322"/>
      <c r="J366" s="315"/>
      <c r="K366" s="315"/>
      <c r="L366" s="316"/>
      <c r="M366" s="317"/>
      <c r="N366" s="318"/>
      <c r="O366" s="318"/>
      <c r="P366" s="313"/>
    </row>
    <row r="367" s="20" customFormat="1" ht="15.6" customHeight="1" spans="2:16">
      <c r="B367" s="329">
        <v>4.5</v>
      </c>
      <c r="C367" s="329"/>
      <c r="D367" s="329"/>
      <c r="E367" s="329"/>
      <c r="F367" s="329"/>
      <c r="G367" s="329"/>
      <c r="H367" s="322"/>
      <c r="I367" s="322"/>
      <c r="J367" s="315"/>
      <c r="K367" s="315"/>
      <c r="L367" s="316"/>
      <c r="M367" s="317"/>
      <c r="N367" s="318"/>
      <c r="O367" s="318"/>
      <c r="P367" s="313"/>
    </row>
    <row r="368" s="20" customFormat="1" ht="15.6" customHeight="1" spans="2:16">
      <c r="B368" s="342" t="s">
        <v>954</v>
      </c>
      <c r="C368" s="329" t="s">
        <v>957</v>
      </c>
      <c r="D368" s="343" t="s">
        <v>1099</v>
      </c>
      <c r="E368" s="343" t="s">
        <v>945</v>
      </c>
      <c r="F368" s="343" t="s">
        <v>1007</v>
      </c>
      <c r="G368" s="343" t="s">
        <v>963</v>
      </c>
      <c r="H368" s="322"/>
      <c r="I368" s="322"/>
      <c r="J368" s="315"/>
      <c r="K368" s="315"/>
      <c r="L368" s="316"/>
      <c r="M368" s="317"/>
      <c r="N368" s="318"/>
      <c r="O368" s="318"/>
      <c r="P368" s="313"/>
    </row>
    <row r="369" s="20" customFormat="1" ht="15.6" customHeight="1" spans="2:16">
      <c r="B369" s="344" t="s">
        <v>1159</v>
      </c>
      <c r="C369" s="348"/>
      <c r="D369" s="341"/>
      <c r="E369" s="341"/>
      <c r="F369" s="341"/>
      <c r="G369" s="341"/>
      <c r="H369" s="69"/>
      <c r="I369" s="349"/>
      <c r="J369" s="349"/>
      <c r="K369" s="349"/>
      <c r="L369" s="313"/>
      <c r="M369" s="313"/>
      <c r="N369" s="313"/>
      <c r="O369" s="313"/>
      <c r="P369" s="313"/>
    </row>
    <row r="370" s="20" customFormat="1" ht="15.6" customHeight="1" spans="2:16">
      <c r="B370" s="329">
        <v>5</v>
      </c>
      <c r="C370" s="329"/>
      <c r="D370" s="329"/>
      <c r="E370" s="329"/>
      <c r="F370" s="329"/>
      <c r="G370" s="329"/>
      <c r="H370" s="69"/>
      <c r="I370" s="350"/>
      <c r="J370" s="350"/>
      <c r="K370" s="350"/>
      <c r="L370" s="313"/>
      <c r="M370" s="313"/>
      <c r="N370" s="313"/>
      <c r="O370" s="313"/>
      <c r="P370" s="313"/>
    </row>
    <row r="371" s="20" customFormat="1" ht="15.6" customHeight="1" spans="2:16">
      <c r="B371" s="338" t="s">
        <v>966</v>
      </c>
      <c r="C371" s="339" t="s">
        <v>1018</v>
      </c>
      <c r="D371" s="340" t="s">
        <v>1160</v>
      </c>
      <c r="E371" s="340" t="s">
        <v>967</v>
      </c>
      <c r="F371" s="340" t="s">
        <v>969</v>
      </c>
      <c r="G371" s="343"/>
      <c r="H371" s="349"/>
      <c r="I371" s="60"/>
      <c r="J371" s="60"/>
      <c r="K371" s="60"/>
      <c r="L371" s="313"/>
      <c r="M371" s="313"/>
      <c r="N371" s="313"/>
      <c r="O371" s="313"/>
      <c r="P371" s="313"/>
    </row>
    <row r="372" s="20" customFormat="1" ht="15.6" customHeight="1" spans="2:16">
      <c r="B372" s="329">
        <v>5.5</v>
      </c>
      <c r="C372" s="329"/>
      <c r="D372" s="329"/>
      <c r="E372" s="329"/>
      <c r="F372" s="329"/>
      <c r="G372" s="343"/>
      <c r="H372" s="350"/>
      <c r="I372" s="308"/>
      <c r="J372" s="308"/>
      <c r="K372" s="308"/>
      <c r="L372" s="313"/>
      <c r="M372" s="313"/>
      <c r="N372" s="313"/>
      <c r="O372" s="313"/>
      <c r="P372" s="313"/>
    </row>
    <row r="373" s="20" customFormat="1" ht="15.6" customHeight="1" spans="2:16">
      <c r="B373" s="338" t="s">
        <v>961</v>
      </c>
      <c r="C373" s="348"/>
      <c r="D373" s="341"/>
      <c r="E373" s="341"/>
      <c r="F373" s="341"/>
      <c r="G373" s="351"/>
      <c r="H373" s="60"/>
      <c r="I373" s="69"/>
      <c r="J373" s="69"/>
      <c r="K373" s="69"/>
      <c r="L373" s="313"/>
      <c r="M373" s="313"/>
      <c r="N373" s="313"/>
      <c r="O373" s="313"/>
      <c r="P373" s="313"/>
    </row>
    <row r="374" s="20" customFormat="1" ht="15.6" customHeight="1" spans="2:16">
      <c r="B374" s="342">
        <v>6</v>
      </c>
      <c r="C374" s="352"/>
      <c r="D374" s="353"/>
      <c r="E374" s="353"/>
      <c r="F374" s="353"/>
      <c r="G374" s="354"/>
      <c r="H374" s="308"/>
      <c r="I374" s="69"/>
      <c r="J374" s="69"/>
      <c r="K374" s="69"/>
      <c r="L374" s="313"/>
      <c r="M374" s="313"/>
      <c r="N374" s="313"/>
      <c r="O374" s="313"/>
      <c r="P374" s="313"/>
    </row>
    <row r="375" s="20" customFormat="1" ht="15.6" customHeight="1" spans="2:16">
      <c r="B375" s="355"/>
      <c r="C375" s="356"/>
      <c r="D375" s="357"/>
      <c r="E375" s="357"/>
      <c r="F375" s="357"/>
      <c r="G375" s="357"/>
      <c r="H375" s="69"/>
      <c r="I375" s="69"/>
      <c r="J375" s="69"/>
      <c r="K375" s="69"/>
      <c r="L375" s="313"/>
      <c r="M375" s="313"/>
      <c r="N375" s="313"/>
      <c r="O375" s="313"/>
      <c r="P375" s="313"/>
    </row>
    <row r="376" s="20" customFormat="1" ht="15.6" customHeight="1" spans="2:16">
      <c r="B376" s="358" t="s">
        <v>1161</v>
      </c>
      <c r="C376" s="359"/>
      <c r="D376" s="359"/>
      <c r="E376" s="359"/>
      <c r="F376" s="359"/>
      <c r="G376" s="359"/>
      <c r="H376" s="69"/>
      <c r="I376" s="69"/>
      <c r="J376" s="69"/>
      <c r="K376" s="69"/>
      <c r="L376" s="313"/>
      <c r="M376" s="313"/>
      <c r="N376" s="313"/>
      <c r="O376" s="313"/>
      <c r="P376" s="313"/>
    </row>
    <row r="377" s="20" customFormat="1" ht="15.6" customHeight="1" spans="2:16">
      <c r="B377" s="64"/>
      <c r="C377" s="66" t="s">
        <v>52</v>
      </c>
      <c r="D377" s="66" t="s">
        <v>53</v>
      </c>
      <c r="E377" s="66" t="s">
        <v>54</v>
      </c>
      <c r="F377" s="66" t="s">
        <v>55</v>
      </c>
      <c r="G377" s="66" t="s">
        <v>56</v>
      </c>
      <c r="H377" s="69"/>
      <c r="I377" s="69"/>
      <c r="J377" s="69"/>
      <c r="K377" s="69"/>
      <c r="L377" s="313"/>
      <c r="M377" s="313"/>
      <c r="N377" s="313"/>
      <c r="O377" s="313"/>
      <c r="P377" s="313"/>
    </row>
    <row r="378" s="20" customFormat="1" ht="15.6" customHeight="1" spans="2:16">
      <c r="B378" s="360" t="s">
        <v>1031</v>
      </c>
      <c r="C378" s="200">
        <v>72</v>
      </c>
      <c r="D378" s="200">
        <v>58</v>
      </c>
      <c r="E378" s="200">
        <f>D378-1</f>
        <v>57</v>
      </c>
      <c r="F378" s="200">
        <f t="shared" ref="F378:G378" si="28">E378-1</f>
        <v>56</v>
      </c>
      <c r="G378" s="200">
        <f t="shared" si="28"/>
        <v>55</v>
      </c>
      <c r="H378" s="69"/>
      <c r="I378" s="69"/>
      <c r="J378" s="69"/>
      <c r="K378" s="69"/>
      <c r="L378" s="313"/>
      <c r="M378" s="313"/>
      <c r="N378" s="313"/>
      <c r="O378" s="313"/>
      <c r="P378" s="313"/>
    </row>
    <row r="379" s="20" customFormat="1" ht="15.6" customHeight="1" spans="2:16">
      <c r="B379" s="303" t="s">
        <v>492</v>
      </c>
      <c r="C379" s="71" t="s">
        <v>76</v>
      </c>
      <c r="D379" s="71" t="s">
        <v>76</v>
      </c>
      <c r="E379" s="200">
        <v>47</v>
      </c>
      <c r="F379" s="200">
        <f>E379-1</f>
        <v>46</v>
      </c>
      <c r="G379" s="200">
        <f>F379-1</f>
        <v>45</v>
      </c>
      <c r="H379" s="69"/>
      <c r="I379" s="69"/>
      <c r="J379" s="69"/>
      <c r="K379" s="69"/>
      <c r="L379" s="313"/>
      <c r="M379" s="313"/>
      <c r="N379" s="313"/>
      <c r="O379" s="313"/>
      <c r="P379" s="313"/>
    </row>
    <row r="380" s="20" customFormat="1" ht="15.6" customHeight="1" spans="2:16">
      <c r="B380" s="355"/>
      <c r="C380" s="356"/>
      <c r="D380" s="357"/>
      <c r="E380" s="357"/>
      <c r="F380" s="357"/>
      <c r="G380" s="357"/>
      <c r="H380" s="69"/>
      <c r="I380" s="69"/>
      <c r="J380" s="69"/>
      <c r="K380" s="69"/>
      <c r="L380" s="313"/>
      <c r="M380" s="313"/>
      <c r="N380" s="313"/>
      <c r="O380" s="313"/>
      <c r="P380" s="313"/>
    </row>
    <row r="381" s="20" customFormat="1" ht="15.6" customHeight="1" spans="2:16">
      <c r="B381" s="293" t="s">
        <v>1162</v>
      </c>
      <c r="C381" s="361"/>
      <c r="D381" s="361"/>
      <c r="E381" s="361"/>
      <c r="F381" s="361"/>
      <c r="G381" s="361" t="s">
        <v>1147</v>
      </c>
      <c r="H381" s="69"/>
      <c r="I381" s="69"/>
      <c r="J381" s="69"/>
      <c r="K381" s="69"/>
      <c r="L381" s="313"/>
      <c r="M381" s="313"/>
      <c r="N381" s="313"/>
      <c r="O381" s="313"/>
      <c r="P381" s="313"/>
    </row>
    <row r="382" s="20" customFormat="1" ht="15.6" customHeight="1" spans="2:16">
      <c r="B382" s="64"/>
      <c r="C382" s="66" t="s">
        <v>52</v>
      </c>
      <c r="D382" s="66" t="s">
        <v>53</v>
      </c>
      <c r="E382" s="66" t="s">
        <v>54</v>
      </c>
      <c r="F382" s="66" t="s">
        <v>55</v>
      </c>
      <c r="G382" s="66" t="s">
        <v>56</v>
      </c>
      <c r="H382" s="69"/>
      <c r="I382" s="69"/>
      <c r="J382" s="69"/>
      <c r="K382" s="69"/>
      <c r="L382" s="313"/>
      <c r="M382" s="313"/>
      <c r="N382" s="313"/>
      <c r="O382" s="313"/>
      <c r="P382" s="313"/>
    </row>
    <row r="383" s="20" customFormat="1" ht="15.6" customHeight="1" spans="2:16">
      <c r="B383" s="360" t="s">
        <v>968</v>
      </c>
      <c r="C383" s="200">
        <v>50</v>
      </c>
      <c r="D383" s="200">
        <v>45</v>
      </c>
      <c r="E383" s="200">
        <f>D383-1</f>
        <v>44</v>
      </c>
      <c r="F383" s="200">
        <f t="shared" ref="F383:G383" si="29">E383-1</f>
        <v>43</v>
      </c>
      <c r="G383" s="200">
        <f t="shared" si="29"/>
        <v>42</v>
      </c>
      <c r="H383" s="69"/>
      <c r="I383" s="69"/>
      <c r="J383" s="69"/>
      <c r="K383" s="69"/>
      <c r="L383" s="313"/>
      <c r="M383" s="313"/>
      <c r="N383" s="313"/>
      <c r="O383" s="313"/>
      <c r="P383" s="313"/>
    </row>
    <row r="384" s="20" customFormat="1" ht="15.6" customHeight="1" spans="2:16">
      <c r="B384" s="303" t="s">
        <v>492</v>
      </c>
      <c r="C384" s="71" t="s">
        <v>76</v>
      </c>
      <c r="D384" s="71" t="s">
        <v>76</v>
      </c>
      <c r="E384" s="200">
        <v>40</v>
      </c>
      <c r="F384" s="200">
        <f>E384-1</f>
        <v>39</v>
      </c>
      <c r="G384" s="200">
        <f>F384-1</f>
        <v>38</v>
      </c>
      <c r="H384" s="69"/>
      <c r="I384" s="69"/>
      <c r="J384" s="69"/>
      <c r="K384" s="69"/>
      <c r="L384" s="313"/>
      <c r="M384" s="313"/>
      <c r="N384" s="313"/>
      <c r="O384" s="313"/>
      <c r="P384" s="313"/>
    </row>
    <row r="385" s="20" customFormat="1" ht="15.6" customHeight="1" spans="2:16">
      <c r="B385" s="362" t="s">
        <v>1152</v>
      </c>
      <c r="C385" s="363"/>
      <c r="D385" s="363"/>
      <c r="E385" s="363"/>
      <c r="F385" s="364"/>
      <c r="G385" s="364"/>
      <c r="H385" s="69"/>
      <c r="I385" s="69"/>
      <c r="J385" s="69"/>
      <c r="K385" s="69"/>
      <c r="L385" s="323"/>
      <c r="M385" s="323"/>
      <c r="N385" s="323"/>
      <c r="O385" s="323"/>
      <c r="P385" s="313"/>
    </row>
    <row r="386" s="20" customFormat="1" ht="15.6" customHeight="1" spans="2:16">
      <c r="B386" s="365" t="s">
        <v>1163</v>
      </c>
      <c r="C386" s="366"/>
      <c r="D386" s="366"/>
      <c r="E386" s="366"/>
      <c r="F386" s="367"/>
      <c r="G386" s="367"/>
      <c r="H386" s="69"/>
      <c r="I386" s="69"/>
      <c r="J386" s="69"/>
      <c r="K386" s="69"/>
      <c r="L386" s="323"/>
      <c r="M386" s="323"/>
      <c r="N386" s="323"/>
      <c r="O386" s="323"/>
      <c r="P386" s="313"/>
    </row>
    <row r="387" s="20" customFormat="1" ht="15.6" customHeight="1" spans="2:16">
      <c r="B387" s="368" t="s">
        <v>1154</v>
      </c>
      <c r="C387" s="369"/>
      <c r="D387" s="369"/>
      <c r="E387" s="369"/>
      <c r="F387" s="370"/>
      <c r="G387" s="370"/>
      <c r="H387" s="69"/>
      <c r="I387" s="69"/>
      <c r="J387" s="69"/>
      <c r="K387" s="69"/>
      <c r="L387" s="323"/>
      <c r="M387" s="323"/>
      <c r="N387" s="323"/>
      <c r="O387" s="323"/>
      <c r="P387" s="313"/>
    </row>
    <row r="388" s="22" customFormat="1" ht="15.6" customHeight="1" spans="2:16">
      <c r="B388" s="342" t="s">
        <v>1164</v>
      </c>
      <c r="C388" s="371" t="s">
        <v>1165</v>
      </c>
      <c r="D388" s="372" t="s">
        <v>1164</v>
      </c>
      <c r="E388" s="372" t="s">
        <v>1165</v>
      </c>
      <c r="F388" s="372" t="s">
        <v>1164</v>
      </c>
      <c r="G388" s="372" t="s">
        <v>1165</v>
      </c>
      <c r="H388" s="69"/>
      <c r="I388" s="69"/>
      <c r="J388" s="69"/>
      <c r="K388" s="69"/>
      <c r="L388" s="323"/>
      <c r="M388" s="323"/>
      <c r="N388" s="323"/>
      <c r="O388" s="323"/>
      <c r="P388" s="265"/>
    </row>
    <row r="389" s="22" customFormat="1" ht="15.6" customHeight="1" spans="2:16">
      <c r="B389" s="342" t="s">
        <v>1166</v>
      </c>
      <c r="C389" s="371">
        <v>6.8</v>
      </c>
      <c r="D389" s="372" t="s">
        <v>1167</v>
      </c>
      <c r="E389" s="372">
        <v>5.5</v>
      </c>
      <c r="F389" s="372" t="s">
        <v>1168</v>
      </c>
      <c r="G389" s="372">
        <v>5.5</v>
      </c>
      <c r="H389" s="69"/>
      <c r="I389" s="69"/>
      <c r="J389" s="69"/>
      <c r="K389" s="69"/>
      <c r="L389" s="323"/>
      <c r="M389" s="323"/>
      <c r="N389" s="323"/>
      <c r="O389" s="323"/>
      <c r="P389" s="265"/>
    </row>
    <row r="390" s="23" customFormat="1" ht="15.6" customHeight="1" spans="2:16">
      <c r="B390" s="342" t="s">
        <v>1169</v>
      </c>
      <c r="C390" s="371">
        <v>5.5</v>
      </c>
      <c r="D390" s="372" t="s">
        <v>993</v>
      </c>
      <c r="E390" s="372">
        <v>4.8</v>
      </c>
      <c r="F390" s="372" t="s">
        <v>1170</v>
      </c>
      <c r="G390" s="372">
        <v>2</v>
      </c>
      <c r="H390" s="228"/>
      <c r="I390" s="228"/>
      <c r="J390" s="228"/>
      <c r="K390" s="228"/>
      <c r="L390" s="373"/>
      <c r="M390" s="373"/>
      <c r="N390" s="373"/>
      <c r="O390" s="373"/>
      <c r="P390" s="374"/>
    </row>
    <row r="391" s="23" customFormat="1" ht="15.6" customHeight="1" spans="2:16">
      <c r="B391" s="342" t="s">
        <v>1171</v>
      </c>
      <c r="C391" s="371">
        <v>4</v>
      </c>
      <c r="D391" s="372" t="s">
        <v>994</v>
      </c>
      <c r="E391" s="372">
        <v>4.4</v>
      </c>
      <c r="F391" s="372" t="s">
        <v>1172</v>
      </c>
      <c r="G391" s="372">
        <v>5.5</v>
      </c>
      <c r="H391" s="228"/>
      <c r="I391" s="228"/>
      <c r="J391" s="228"/>
      <c r="K391" s="228"/>
      <c r="L391" s="228"/>
      <c r="M391" s="228"/>
      <c r="N391" s="228"/>
      <c r="O391" s="228"/>
      <c r="P391" s="374"/>
    </row>
    <row r="392" s="20" customFormat="1" ht="15.6" customHeight="1" spans="2:16">
      <c r="B392" s="342" t="s">
        <v>1173</v>
      </c>
      <c r="C392" s="371">
        <v>5.2</v>
      </c>
      <c r="D392" s="372" t="s">
        <v>996</v>
      </c>
      <c r="E392" s="372">
        <v>4.5</v>
      </c>
      <c r="F392" s="372" t="s">
        <v>1174</v>
      </c>
      <c r="G392" s="372">
        <v>2</v>
      </c>
      <c r="H392" s="228"/>
      <c r="I392" s="228"/>
      <c r="J392" s="228"/>
      <c r="K392" s="228"/>
      <c r="L392" s="192"/>
      <c r="M392" s="192"/>
      <c r="N392" s="192"/>
      <c r="O392" s="192"/>
      <c r="P392" s="313"/>
    </row>
    <row r="393" s="20" customFormat="1" ht="15.6" customHeight="1" spans="2:16">
      <c r="B393" s="342" t="s">
        <v>1175</v>
      </c>
      <c r="C393" s="371">
        <v>4.4</v>
      </c>
      <c r="D393" s="372" t="s">
        <v>958</v>
      </c>
      <c r="E393" s="372">
        <v>4</v>
      </c>
      <c r="F393" s="372" t="s">
        <v>1176</v>
      </c>
      <c r="G393" s="372">
        <v>6.9</v>
      </c>
      <c r="H393" s="228"/>
      <c r="I393" s="228"/>
      <c r="J393" s="228"/>
      <c r="K393" s="228"/>
      <c r="L393" s="228"/>
      <c r="M393" s="228"/>
      <c r="N393" s="228"/>
      <c r="O393" s="228"/>
      <c r="P393" s="313"/>
    </row>
    <row r="394" s="20" customFormat="1" ht="15.6" customHeight="1" spans="2:16">
      <c r="B394" s="342" t="s">
        <v>1177</v>
      </c>
      <c r="C394" s="371">
        <v>4.2</v>
      </c>
      <c r="D394" s="372" t="s">
        <v>997</v>
      </c>
      <c r="E394" s="372">
        <v>3.6</v>
      </c>
      <c r="F394" s="372" t="s">
        <v>1178</v>
      </c>
      <c r="G394" s="372">
        <v>6.2</v>
      </c>
      <c r="H394" s="228"/>
      <c r="I394" s="228"/>
      <c r="J394" s="228"/>
      <c r="K394" s="228"/>
      <c r="L394" s="374"/>
      <c r="M394" s="374"/>
      <c r="N394" s="374"/>
      <c r="O394" s="374"/>
      <c r="P394" s="313"/>
    </row>
    <row r="395" s="20" customFormat="1" ht="15.6" customHeight="1" spans="2:16">
      <c r="B395" s="342" t="s">
        <v>1179</v>
      </c>
      <c r="C395" s="371">
        <v>4</v>
      </c>
      <c r="D395" s="372" t="s">
        <v>947</v>
      </c>
      <c r="E395" s="372">
        <v>4.8</v>
      </c>
      <c r="F395" s="372" t="s">
        <v>1180</v>
      </c>
      <c r="G395" s="372">
        <v>5</v>
      </c>
      <c r="H395" s="228"/>
      <c r="I395" s="228"/>
      <c r="J395" s="228"/>
      <c r="K395" s="228"/>
      <c r="L395" s="374"/>
      <c r="M395" s="374"/>
      <c r="N395" s="374"/>
      <c r="O395" s="192"/>
      <c r="P395" s="313"/>
    </row>
    <row r="396" s="20" customFormat="1" ht="15.6" customHeight="1" spans="2:16">
      <c r="B396" s="342" t="s">
        <v>1181</v>
      </c>
      <c r="C396" s="371">
        <v>3.8</v>
      </c>
      <c r="D396" s="372" t="s">
        <v>959</v>
      </c>
      <c r="E396" s="372">
        <v>2.4</v>
      </c>
      <c r="F396" s="372" t="s">
        <v>1182</v>
      </c>
      <c r="G396" s="372">
        <v>2.4</v>
      </c>
      <c r="H396" s="228"/>
      <c r="I396" s="228"/>
      <c r="J396" s="228"/>
      <c r="K396" s="228"/>
      <c r="L396" s="374"/>
      <c r="M396" s="374"/>
      <c r="N396" s="374"/>
      <c r="O396" s="192"/>
      <c r="P396" s="313"/>
    </row>
    <row r="397" s="20" customFormat="1" ht="15.6" customHeight="1" spans="2:16">
      <c r="B397" s="342" t="s">
        <v>1183</v>
      </c>
      <c r="C397" s="371">
        <v>4.4</v>
      </c>
      <c r="D397" s="372" t="s">
        <v>1157</v>
      </c>
      <c r="E397" s="372">
        <v>5.2</v>
      </c>
      <c r="F397" s="372" t="s">
        <v>1184</v>
      </c>
      <c r="G397" s="372">
        <v>4.2</v>
      </c>
      <c r="H397" s="228"/>
      <c r="I397" s="228"/>
      <c r="J397" s="228"/>
      <c r="K397" s="228"/>
      <c r="L397" s="374"/>
      <c r="M397" s="374"/>
      <c r="N397" s="374"/>
      <c r="O397" s="192"/>
      <c r="P397" s="313"/>
    </row>
    <row r="398" s="20" customFormat="1" ht="15.6" customHeight="1" spans="2:16">
      <c r="B398" s="342" t="s">
        <v>1185</v>
      </c>
      <c r="C398" s="371">
        <v>4.4</v>
      </c>
      <c r="D398" s="372" t="s">
        <v>961</v>
      </c>
      <c r="E398" s="372">
        <v>4.8</v>
      </c>
      <c r="F398" s="372" t="s">
        <v>1186</v>
      </c>
      <c r="G398" s="372">
        <v>3.8</v>
      </c>
      <c r="H398" s="228"/>
      <c r="I398" s="228"/>
      <c r="J398" s="228"/>
      <c r="K398" s="228"/>
      <c r="L398" s="374"/>
      <c r="M398" s="374"/>
      <c r="N398" s="374"/>
      <c r="O398" s="313"/>
      <c r="P398" s="313"/>
    </row>
    <row r="399" s="20" customFormat="1" ht="15.6" customHeight="1" spans="2:16">
      <c r="B399" s="342" t="s">
        <v>1187</v>
      </c>
      <c r="C399" s="371">
        <v>4.8</v>
      </c>
      <c r="D399" s="372" t="s">
        <v>1000</v>
      </c>
      <c r="E399" s="372">
        <v>3.4</v>
      </c>
      <c r="F399" s="372" t="s">
        <v>1188</v>
      </c>
      <c r="G399" s="372">
        <v>3.4</v>
      </c>
      <c r="H399" s="228"/>
      <c r="I399" s="228"/>
      <c r="J399" s="228"/>
      <c r="K399" s="228"/>
      <c r="L399" s="374"/>
      <c r="M399" s="374"/>
      <c r="N399" s="374"/>
      <c r="O399" s="313"/>
      <c r="P399" s="313"/>
    </row>
    <row r="400" s="20" customFormat="1" ht="15.6" customHeight="1" spans="2:16">
      <c r="B400" s="342" t="s">
        <v>1189</v>
      </c>
      <c r="C400" s="371">
        <v>4.4</v>
      </c>
      <c r="D400" s="372" t="s">
        <v>1003</v>
      </c>
      <c r="E400" s="372">
        <v>3.6</v>
      </c>
      <c r="F400" s="372" t="s">
        <v>1190</v>
      </c>
      <c r="G400" s="372">
        <v>2</v>
      </c>
      <c r="H400" s="228"/>
      <c r="I400" s="228"/>
      <c r="J400" s="228"/>
      <c r="K400" s="228"/>
      <c r="L400" s="374"/>
      <c r="M400" s="374"/>
      <c r="N400" s="374"/>
      <c r="O400" s="313"/>
      <c r="P400" s="313"/>
    </row>
    <row r="401" s="20" customFormat="1" ht="15.6" customHeight="1" spans="1:16">
      <c r="B401" s="342" t="s">
        <v>1191</v>
      </c>
      <c r="C401" s="371">
        <v>4.5</v>
      </c>
      <c r="D401" s="372" t="s">
        <v>962</v>
      </c>
      <c r="E401" s="372">
        <v>5.2</v>
      </c>
      <c r="F401" s="372" t="s">
        <v>1192</v>
      </c>
      <c r="G401" s="372">
        <v>3.8</v>
      </c>
      <c r="H401" s="228"/>
      <c r="I401" s="228"/>
      <c r="J401" s="228"/>
      <c r="K401" s="228"/>
      <c r="L401" s="374"/>
      <c r="M401" s="374"/>
      <c r="N401" s="374"/>
      <c r="O401" s="313"/>
      <c r="P401" s="313"/>
    </row>
    <row r="402" s="20" customFormat="1" ht="15.6" customHeight="1" spans="1:16">
      <c r="B402" s="342" t="s">
        <v>1193</v>
      </c>
      <c r="C402" s="371">
        <v>3</v>
      </c>
      <c r="D402" s="372" t="s">
        <v>948</v>
      </c>
      <c r="E402" s="372">
        <v>5.5</v>
      </c>
      <c r="F402" s="372" t="s">
        <v>1194</v>
      </c>
      <c r="G402" s="372">
        <v>3.4</v>
      </c>
      <c r="H402" s="228"/>
      <c r="I402" s="228"/>
      <c r="J402" s="228"/>
      <c r="K402" s="228"/>
      <c r="L402" s="313"/>
      <c r="M402" s="313"/>
      <c r="N402" s="313"/>
      <c r="O402" s="313"/>
      <c r="P402" s="313"/>
    </row>
    <row r="403" s="20" customFormat="1" ht="15.6" customHeight="1" spans="1:16">
      <c r="B403" s="342" t="s">
        <v>1195</v>
      </c>
      <c r="C403" s="371">
        <v>3</v>
      </c>
      <c r="D403" s="372" t="s">
        <v>1005</v>
      </c>
      <c r="E403" s="372">
        <v>4.4</v>
      </c>
      <c r="F403" s="372" t="s">
        <v>1196</v>
      </c>
      <c r="G403" s="372">
        <v>3.4</v>
      </c>
      <c r="H403" s="228"/>
      <c r="I403" s="228"/>
      <c r="J403" s="228"/>
      <c r="K403" s="228"/>
      <c r="L403" s="313"/>
      <c r="M403" s="313"/>
      <c r="N403" s="313"/>
      <c r="O403" s="313"/>
      <c r="P403" s="313"/>
    </row>
    <row r="404" s="20" customFormat="1" ht="15.6" customHeight="1" spans="1:16">
      <c r="B404" s="342" t="s">
        <v>1197</v>
      </c>
      <c r="C404" s="371">
        <v>4</v>
      </c>
      <c r="D404" s="372" t="s">
        <v>1008</v>
      </c>
      <c r="E404" s="372">
        <v>3.8</v>
      </c>
      <c r="F404" s="372"/>
      <c r="G404" s="372"/>
      <c r="H404" s="228"/>
      <c r="I404" s="192"/>
      <c r="J404" s="192"/>
      <c r="K404" s="192"/>
      <c r="L404" s="313"/>
      <c r="M404" s="313"/>
      <c r="N404" s="313"/>
      <c r="O404" s="313"/>
      <c r="P404" s="313"/>
    </row>
    <row r="405" s="23" customFormat="1" ht="15.6" customHeight="1" spans="1:16">
      <c r="B405" s="342" t="s">
        <v>1198</v>
      </c>
      <c r="C405" s="371">
        <v>3.6</v>
      </c>
      <c r="D405" s="372" t="s">
        <v>909</v>
      </c>
      <c r="E405" s="372">
        <v>3.2</v>
      </c>
      <c r="F405" s="372"/>
      <c r="G405" s="372"/>
      <c r="H405" s="228"/>
      <c r="I405" s="374"/>
      <c r="J405" s="374"/>
      <c r="K405" s="374"/>
      <c r="L405" s="313"/>
      <c r="M405" s="313"/>
      <c r="N405" s="313"/>
      <c r="O405" s="313"/>
      <c r="P405" s="374"/>
    </row>
    <row r="406" s="24" customFormat="1" ht="15.6" customHeight="1" spans="1:16">
      <c r="B406" s="375"/>
      <c r="C406" s="315"/>
      <c r="D406" s="315"/>
      <c r="E406" s="315"/>
      <c r="F406" s="315"/>
      <c r="G406" s="315"/>
      <c r="H406" s="23"/>
      <c r="I406" s="20"/>
      <c r="J406" s="20"/>
      <c r="K406" s="20"/>
      <c r="L406" s="20"/>
      <c r="M406" s="20"/>
      <c r="N406" s="20"/>
      <c r="O406" s="20"/>
    </row>
    <row r="407" s="25" customFormat="1" ht="15.95" customHeight="1" spans="1:16">
      <c r="A407" s="376"/>
      <c r="B407" s="377"/>
      <c r="C407" s="378"/>
      <c r="D407" s="379"/>
      <c r="E407" s="379"/>
      <c r="F407" s="379"/>
      <c r="G407" s="379"/>
      <c r="H407" s="380"/>
      <c r="I407" s="20"/>
      <c r="J407" s="20"/>
      <c r="K407" s="20"/>
      <c r="L407" s="20"/>
      <c r="M407" s="20"/>
      <c r="N407" s="20"/>
      <c r="O407" s="20"/>
    </row>
    <row r="408" s="26" customFormat="1" ht="15.95" customHeight="1" spans="1:16">
      <c r="A408" s="381"/>
      <c r="B408" s="382" t="s">
        <v>1199</v>
      </c>
      <c r="C408" s="379"/>
      <c r="D408" s="379"/>
      <c r="E408" s="379"/>
      <c r="F408" s="379"/>
      <c r="G408" s="379"/>
      <c r="H408" s="379"/>
      <c r="I408" s="383"/>
      <c r="J408" s="383"/>
      <c r="K408" s="383"/>
      <c r="L408" s="383"/>
      <c r="M408" s="74"/>
      <c r="N408" s="20"/>
      <c r="O408" s="20"/>
    </row>
    <row r="409" s="26" customFormat="1" ht="15.95" customHeight="1" spans="1:16">
      <c r="A409" s="381"/>
      <c r="B409" s="384" t="s">
        <v>681</v>
      </c>
      <c r="C409" s="385"/>
      <c r="D409" s="385"/>
      <c r="E409" s="385"/>
      <c r="F409" s="385"/>
      <c r="G409" s="385"/>
      <c r="H409" s="385"/>
      <c r="I409" s="385"/>
      <c r="J409" s="385"/>
      <c r="K409" s="385"/>
      <c r="L409" s="385"/>
      <c r="M409" s="386"/>
      <c r="N409" s="20"/>
      <c r="O409" s="20"/>
    </row>
    <row r="410" s="26" customFormat="1" ht="15.95" customHeight="1" spans="1:16">
      <c r="A410" s="381"/>
      <c r="B410" s="387" t="s">
        <v>442</v>
      </c>
      <c r="C410" s="388"/>
      <c r="D410" s="389"/>
      <c r="E410" s="389"/>
      <c r="F410" s="389"/>
      <c r="G410" s="389"/>
      <c r="H410" s="390"/>
      <c r="I410" s="390"/>
      <c r="J410" s="390"/>
      <c r="K410" s="391"/>
      <c r="L410" s="392"/>
      <c r="M410" s="393"/>
      <c r="N410" s="20"/>
      <c r="O410" s="20"/>
    </row>
    <row r="411" s="27" customFormat="1" ht="15.95" customHeight="1" spans="1:16">
      <c r="A411" s="394"/>
      <c r="B411" s="395" t="s">
        <v>443</v>
      </c>
      <c r="C411" s="396"/>
      <c r="D411" s="397"/>
      <c r="E411" s="397"/>
      <c r="F411" s="397"/>
      <c r="G411" s="389"/>
      <c r="H411" s="398"/>
      <c r="I411" s="398"/>
      <c r="J411" s="398"/>
      <c r="K411" s="399"/>
      <c r="L411" s="400"/>
      <c r="M411" s="393"/>
      <c r="N411" s="20"/>
      <c r="O411" s="20"/>
    </row>
    <row r="412" s="27" customFormat="1" ht="15.95" customHeight="1" spans="1:16">
      <c r="A412" s="401"/>
      <c r="B412" s="395" t="s">
        <v>682</v>
      </c>
      <c r="C412" s="396"/>
      <c r="D412" s="397"/>
      <c r="E412" s="397"/>
      <c r="F412" s="397"/>
      <c r="G412" s="389"/>
      <c r="H412" s="398"/>
      <c r="I412" s="398"/>
      <c r="J412" s="398"/>
      <c r="K412" s="399"/>
      <c r="L412" s="400"/>
      <c r="M412" s="393"/>
      <c r="N412" s="20"/>
      <c r="O412" s="20"/>
    </row>
    <row r="413" s="27" customFormat="1" ht="27" customHeight="1" spans="1:16">
      <c r="A413" s="402"/>
      <c r="B413" s="403" t="s">
        <v>1200</v>
      </c>
      <c r="C413" s="404"/>
      <c r="D413" s="404"/>
      <c r="E413" s="404"/>
      <c r="F413" s="404"/>
      <c r="G413" s="404"/>
      <c r="H413" s="404"/>
      <c r="I413" s="404"/>
      <c r="J413" s="404"/>
      <c r="K413" s="404"/>
      <c r="L413" s="404"/>
      <c r="M413" s="405"/>
      <c r="N413" s="20"/>
      <c r="O413" s="20"/>
    </row>
    <row r="414" s="27" customFormat="1" ht="15.95" customHeight="1" spans="1:16">
      <c r="A414" s="406"/>
      <c r="B414" s="407" t="s">
        <v>1201</v>
      </c>
      <c r="C414" s="408"/>
      <c r="D414" s="408"/>
      <c r="E414" s="408"/>
      <c r="F414" s="408"/>
      <c r="G414" s="408"/>
      <c r="H414" s="408"/>
      <c r="I414" s="408"/>
      <c r="J414" s="408"/>
      <c r="K414" s="408"/>
      <c r="L414" s="408"/>
      <c r="M414" s="409"/>
      <c r="N414" s="20"/>
      <c r="O414" s="20"/>
    </row>
    <row r="415" s="27" customFormat="1" ht="15.95" customHeight="1" spans="1:16">
      <c r="A415" s="406"/>
      <c r="B415" s="407" t="s">
        <v>684</v>
      </c>
      <c r="C415" s="408"/>
      <c r="D415" s="408"/>
      <c r="E415" s="408"/>
      <c r="F415" s="408"/>
      <c r="G415" s="408"/>
      <c r="H415" s="408"/>
      <c r="I415" s="408"/>
      <c r="J415" s="408"/>
      <c r="K415" s="408"/>
      <c r="L415" s="408"/>
      <c r="M415" s="410"/>
      <c r="N415" s="20"/>
      <c r="O415" s="20"/>
    </row>
    <row r="416" s="27" customFormat="1" ht="15.95" customHeight="1" spans="1:16">
      <c r="A416" s="406"/>
      <c r="B416" s="411" t="s">
        <v>1202</v>
      </c>
      <c r="C416" s="412"/>
      <c r="D416" s="412"/>
      <c r="E416" s="412"/>
      <c r="F416" s="412"/>
      <c r="G416" s="412"/>
      <c r="H416" s="412"/>
      <c r="I416" s="412"/>
      <c r="J416" s="412"/>
      <c r="K416" s="412"/>
      <c r="L416" s="413"/>
      <c r="M416" s="414"/>
      <c r="N416" s="20"/>
      <c r="O416" s="20"/>
    </row>
    <row r="417" s="27" customFormat="1" ht="15.95" customHeight="1" spans="1:19">
      <c r="A417" s="406"/>
      <c r="B417" s="387" t="s">
        <v>436</v>
      </c>
      <c r="C417" s="415"/>
      <c r="D417" s="415"/>
      <c r="E417" s="415"/>
      <c r="F417" s="415"/>
      <c r="G417" s="415"/>
      <c r="H417" s="415"/>
      <c r="I417" s="415"/>
      <c r="J417" s="415"/>
      <c r="K417" s="415"/>
      <c r="L417" s="415"/>
      <c r="M417" s="416"/>
      <c r="N417" s="417"/>
      <c r="O417" s="20"/>
    </row>
    <row r="418" s="27" customFormat="1" ht="15.95" customHeight="1" spans="1:19">
      <c r="A418" s="406"/>
      <c r="B418" s="418" t="s">
        <v>437</v>
      </c>
      <c r="C418" s="419"/>
      <c r="D418" s="419"/>
      <c r="E418" s="419"/>
      <c r="F418" s="419"/>
      <c r="G418" s="419"/>
      <c r="H418" s="419"/>
      <c r="I418" s="419"/>
      <c r="J418" s="419"/>
      <c r="K418" s="419"/>
      <c r="L418" s="419"/>
      <c r="M418" s="420"/>
      <c r="N418" s="421"/>
      <c r="O418" s="20"/>
    </row>
    <row r="419" s="27" customFormat="1" ht="15.95" customHeight="1" spans="1:19">
      <c r="A419" s="406"/>
      <c r="B419" s="387" t="s">
        <v>438</v>
      </c>
      <c r="C419" s="415"/>
      <c r="D419" s="415"/>
      <c r="E419" s="415"/>
      <c r="F419" s="415"/>
      <c r="G419" s="415"/>
      <c r="H419" s="415"/>
      <c r="I419" s="415"/>
      <c r="J419" s="415"/>
      <c r="K419" s="415"/>
      <c r="L419" s="415"/>
      <c r="M419" s="416"/>
      <c r="N419" s="417"/>
      <c r="O419" s="20"/>
    </row>
    <row r="420" s="28" customFormat="1" ht="15.95" customHeight="1" spans="1:19">
      <c r="B420" s="387" t="s">
        <v>439</v>
      </c>
      <c r="C420" s="415"/>
      <c r="D420" s="415"/>
      <c r="E420" s="415"/>
      <c r="F420" s="415"/>
      <c r="G420" s="415"/>
      <c r="H420" s="415"/>
      <c r="I420" s="415"/>
      <c r="J420" s="415"/>
      <c r="K420" s="415"/>
      <c r="L420" s="415"/>
      <c r="M420" s="416"/>
      <c r="N420" s="422"/>
      <c r="O420" s="20"/>
    </row>
    <row r="421" ht="15.6" customHeight="1" spans="1:19">
      <c r="B421" s="423" t="s">
        <v>440</v>
      </c>
      <c r="C421" s="424"/>
      <c r="D421" s="424"/>
      <c r="E421" s="424"/>
      <c r="F421" s="424"/>
      <c r="G421" s="424"/>
      <c r="H421" s="424"/>
      <c r="I421" s="424"/>
      <c r="J421" s="424"/>
      <c r="K421" s="424"/>
      <c r="L421" s="424"/>
      <c r="M421" s="425"/>
      <c r="N421" s="23"/>
      <c r="O421" s="23"/>
      <c r="P421" s="29"/>
      <c r="Q421" s="29"/>
      <c r="R421" s="29"/>
      <c r="S421" s="29"/>
    </row>
    <row r="422" ht="15.6" customHeight="1" spans="1:19">
      <c r="G422" s="31"/>
      <c r="H422" s="20"/>
      <c r="I422" s="20"/>
      <c r="J422" s="20"/>
      <c r="K422" s="20"/>
      <c r="L422" s="23"/>
      <c r="M422" s="23"/>
      <c r="N422" s="23"/>
      <c r="O422" s="23"/>
      <c r="P422" s="29"/>
      <c r="Q422" s="29"/>
      <c r="R422" s="29"/>
      <c r="S422" s="29"/>
    </row>
    <row r="423" ht="15.6" customHeight="1" spans="1:19">
      <c r="G423" s="31"/>
      <c r="H423" s="20"/>
      <c r="I423" s="20"/>
      <c r="J423" s="20"/>
      <c r="K423" s="20"/>
      <c r="L423" s="23"/>
      <c r="M423" s="23"/>
      <c r="N423" s="23"/>
      <c r="O423" s="23"/>
      <c r="P423" s="29"/>
      <c r="Q423" s="29"/>
      <c r="R423" s="29"/>
      <c r="S423" s="29"/>
    </row>
    <row r="424" ht="15.6" customHeight="1" spans="1:19">
      <c r="G424" s="31"/>
      <c r="H424" s="20"/>
      <c r="I424" s="20"/>
      <c r="J424" s="20"/>
      <c r="K424" s="20"/>
      <c r="L424" s="23"/>
      <c r="M424" s="23"/>
      <c r="N424" s="23"/>
      <c r="O424" s="23"/>
      <c r="P424" s="29"/>
      <c r="Q424" s="29"/>
      <c r="R424" s="29"/>
      <c r="S424" s="29"/>
    </row>
    <row r="425" ht="15.6" customHeight="1" spans="1:19">
      <c r="G425" s="31"/>
      <c r="H425" s="20"/>
      <c r="I425" s="20"/>
      <c r="J425" s="20"/>
      <c r="K425" s="20"/>
      <c r="L425" s="20"/>
      <c r="M425" s="20"/>
      <c r="N425" s="20"/>
      <c r="O425" s="20"/>
      <c r="P425" s="29"/>
      <c r="Q425" s="29"/>
      <c r="R425" s="29"/>
      <c r="S425" s="29"/>
    </row>
    <row r="426" ht="15.6" customHeight="1" spans="1:19">
      <c r="G426" s="31"/>
      <c r="H426" s="20"/>
      <c r="I426" s="20"/>
      <c r="J426" s="20"/>
      <c r="K426" s="20"/>
      <c r="L426" s="20"/>
      <c r="M426" s="20"/>
      <c r="N426" s="20"/>
      <c r="O426" s="20"/>
      <c r="P426" s="29"/>
      <c r="Q426" s="29"/>
      <c r="R426" s="29"/>
      <c r="S426" s="29"/>
    </row>
    <row r="427" ht="15.6" customHeight="1" spans="1:19">
      <c r="G427" s="31"/>
      <c r="H427" s="20"/>
      <c r="I427" s="20"/>
      <c r="J427" s="20"/>
      <c r="K427" s="20"/>
      <c r="L427" s="20"/>
      <c r="M427" s="20"/>
      <c r="N427" s="20"/>
      <c r="O427" s="20"/>
      <c r="P427" s="29"/>
      <c r="Q427" s="29"/>
      <c r="R427" s="29"/>
      <c r="S427" s="29"/>
    </row>
    <row r="428" ht="15.6" customHeight="1" spans="1:19">
      <c r="G428" s="31"/>
      <c r="H428" s="20"/>
      <c r="I428" s="20"/>
      <c r="J428" s="20"/>
      <c r="K428" s="20"/>
      <c r="L428" s="20"/>
      <c r="M428" s="20"/>
      <c r="N428" s="20"/>
      <c r="O428" s="20"/>
      <c r="P428" s="29"/>
      <c r="Q428" s="29"/>
      <c r="R428" s="29"/>
      <c r="S428" s="29"/>
    </row>
    <row r="429" ht="15.6" customHeight="1" spans="1:19">
      <c r="G429" s="31"/>
      <c r="H429" s="20"/>
      <c r="I429" s="20"/>
      <c r="J429" s="20"/>
      <c r="K429" s="20"/>
      <c r="L429" s="20"/>
      <c r="M429" s="20"/>
      <c r="N429" s="20"/>
      <c r="O429" s="20"/>
      <c r="P429" s="29"/>
      <c r="Q429" s="29"/>
      <c r="R429" s="29"/>
      <c r="S429" s="29"/>
    </row>
    <row r="430" ht="15.6" customHeight="1" spans="1:19">
      <c r="G430" s="31"/>
      <c r="H430" s="20"/>
      <c r="I430" s="20"/>
      <c r="J430" s="20"/>
      <c r="K430" s="20"/>
      <c r="L430" s="20"/>
      <c r="M430" s="20"/>
      <c r="N430" s="20"/>
      <c r="O430" s="20"/>
      <c r="P430" s="29"/>
      <c r="Q430" s="29"/>
      <c r="R430" s="29"/>
      <c r="S430" s="29"/>
    </row>
    <row r="431" ht="15.6" customHeight="1" spans="1:19">
      <c r="G431" s="31"/>
      <c r="H431" s="20"/>
      <c r="I431" s="20"/>
      <c r="J431" s="20"/>
      <c r="K431" s="20"/>
      <c r="L431" s="20"/>
      <c r="M431" s="20"/>
      <c r="N431" s="20"/>
      <c r="O431" s="20"/>
      <c r="P431" s="29"/>
      <c r="Q431" s="29"/>
      <c r="R431" s="29"/>
      <c r="S431" s="29"/>
    </row>
    <row r="432" ht="15.6" customHeight="1" spans="1:19">
      <c r="G432" s="31"/>
      <c r="H432" s="20"/>
      <c r="I432" s="20"/>
      <c r="J432" s="20"/>
      <c r="K432" s="20"/>
      <c r="L432" s="20"/>
      <c r="M432" s="20"/>
      <c r="N432" s="20"/>
      <c r="O432" s="20"/>
      <c r="P432" s="29"/>
      <c r="Q432" s="29"/>
      <c r="R432" s="29"/>
      <c r="S432" s="29"/>
    </row>
    <row r="433" ht="15.6" customHeight="1" spans="7:19">
      <c r="G433" s="31"/>
      <c r="H433" s="20"/>
      <c r="I433" s="20"/>
      <c r="J433" s="20"/>
      <c r="K433" s="20"/>
      <c r="L433" s="20"/>
      <c r="M433" s="20"/>
      <c r="N433" s="20"/>
      <c r="O433" s="20"/>
      <c r="P433" s="29"/>
      <c r="Q433" s="29"/>
      <c r="R433" s="29"/>
      <c r="S433" s="29"/>
    </row>
    <row r="434" ht="15.6" customHeight="1" spans="7:19">
      <c r="G434" s="31"/>
      <c r="H434" s="20"/>
      <c r="I434" s="20"/>
      <c r="J434" s="20"/>
      <c r="K434" s="20"/>
      <c r="L434" s="20"/>
      <c r="M434" s="20"/>
      <c r="N434" s="20"/>
      <c r="O434" s="20"/>
      <c r="P434" s="29"/>
      <c r="Q434" s="29"/>
      <c r="R434" s="29"/>
      <c r="S434" s="29"/>
    </row>
    <row r="435" ht="15.6" customHeight="1" spans="7:19">
      <c r="G435" s="31"/>
      <c r="H435" s="20"/>
      <c r="I435" s="20"/>
      <c r="J435" s="20"/>
      <c r="K435" s="20"/>
      <c r="L435" s="20"/>
      <c r="M435" s="20"/>
      <c r="N435" s="20"/>
      <c r="O435" s="20"/>
      <c r="P435" s="29"/>
      <c r="Q435" s="29"/>
      <c r="R435" s="29"/>
      <c r="S435" s="29"/>
    </row>
    <row r="436" ht="15.6" customHeight="1" spans="7:19">
      <c r="G436" s="31"/>
      <c r="H436" s="17"/>
      <c r="I436" s="17"/>
      <c r="J436" s="17"/>
      <c r="K436" s="20"/>
      <c r="L436" s="20"/>
      <c r="M436" s="20"/>
      <c r="N436" s="20"/>
      <c r="O436" s="20"/>
      <c r="P436" s="29"/>
      <c r="Q436" s="29"/>
      <c r="R436" s="29"/>
      <c r="S436" s="29"/>
    </row>
    <row r="437" ht="15.6" customHeight="1" spans="7:19">
      <c r="G437" s="31"/>
      <c r="H437" s="426"/>
      <c r="I437" s="426"/>
      <c r="J437" s="426"/>
      <c r="K437" s="20"/>
      <c r="L437" s="20"/>
      <c r="M437" s="20"/>
      <c r="N437" s="20"/>
      <c r="O437" s="20"/>
      <c r="P437" s="29"/>
      <c r="Q437" s="29"/>
      <c r="R437" s="29"/>
      <c r="S437" s="29"/>
    </row>
    <row r="438" ht="15.6" customHeight="1" spans="7:19">
      <c r="G438" s="31"/>
      <c r="H438" s="426"/>
      <c r="I438" s="426"/>
      <c r="J438" s="426"/>
      <c r="K438" s="23"/>
      <c r="L438" s="23"/>
      <c r="M438" s="23"/>
      <c r="N438" s="23"/>
      <c r="O438" s="23"/>
      <c r="P438" s="29"/>
      <c r="Q438" s="29"/>
      <c r="R438" s="29"/>
      <c r="S438" s="29"/>
    </row>
    <row r="439" ht="15.6" customHeight="1" spans="7:19">
      <c r="G439" s="31"/>
      <c r="H439" s="17"/>
      <c r="I439" s="17"/>
      <c r="J439" s="17"/>
      <c r="K439" s="23"/>
      <c r="L439" s="23"/>
      <c r="M439" s="23"/>
      <c r="N439" s="23"/>
      <c r="O439" s="23"/>
      <c r="P439" s="29"/>
      <c r="Q439" s="29"/>
      <c r="R439" s="29"/>
      <c r="S439" s="29"/>
    </row>
    <row r="440" ht="15.6" customHeight="1" spans="7:19">
      <c r="G440" s="31"/>
      <c r="H440" s="380"/>
      <c r="I440" s="380"/>
      <c r="J440" s="380"/>
      <c r="K440" s="23"/>
      <c r="L440" s="23"/>
      <c r="M440" s="23"/>
      <c r="N440" s="23"/>
      <c r="O440" s="23"/>
      <c r="P440" s="29"/>
      <c r="Q440" s="29"/>
      <c r="R440" s="29"/>
      <c r="S440" s="29"/>
    </row>
    <row r="441" ht="15.6" customHeight="1" spans="7:19">
      <c r="G441" s="31"/>
      <c r="H441" s="380"/>
      <c r="I441" s="380"/>
      <c r="J441" s="380"/>
      <c r="K441" s="380"/>
      <c r="L441" s="380"/>
      <c r="M441" s="380"/>
      <c r="N441" s="380"/>
      <c r="O441" s="380"/>
      <c r="P441" s="29"/>
      <c r="Q441" s="29"/>
      <c r="R441" s="29"/>
      <c r="S441" s="29"/>
    </row>
    <row r="442" ht="15.6" customHeight="1" spans="7:19">
      <c r="G442" s="31"/>
      <c r="H442" s="380"/>
      <c r="I442" s="380"/>
      <c r="J442" s="380"/>
      <c r="K442" s="24"/>
      <c r="L442" s="24"/>
      <c r="M442" s="24"/>
      <c r="N442" s="24"/>
      <c r="O442" s="24"/>
      <c r="P442" s="29"/>
      <c r="Q442" s="29"/>
      <c r="R442" s="29"/>
      <c r="S442" s="29"/>
    </row>
    <row r="443" ht="15.6" customHeight="1" spans="7:19">
      <c r="G443" s="31"/>
      <c r="H443" s="380"/>
      <c r="I443" s="380"/>
      <c r="J443" s="380"/>
      <c r="K443" s="25"/>
      <c r="L443" s="25"/>
      <c r="M443" s="25"/>
      <c r="N443" s="25"/>
      <c r="O443" s="25"/>
      <c r="P443" s="29"/>
      <c r="Q443" s="29"/>
      <c r="R443" s="29"/>
      <c r="S443" s="29"/>
    </row>
    <row r="444" ht="15.6" customHeight="1" spans="7:19">
      <c r="G444" s="31"/>
      <c r="H444" s="380"/>
      <c r="I444" s="380"/>
      <c r="J444" s="380"/>
      <c r="K444" s="26"/>
      <c r="L444" s="26"/>
      <c r="M444" s="26"/>
      <c r="N444" s="26"/>
      <c r="O444" s="26"/>
      <c r="P444" s="29"/>
      <c r="Q444" s="29"/>
      <c r="R444" s="29"/>
      <c r="S444" s="29"/>
    </row>
    <row r="445" ht="15.6" customHeight="1" spans="7:19">
      <c r="G445" s="31"/>
      <c r="H445" s="380"/>
      <c r="I445" s="380"/>
      <c r="J445" s="380"/>
      <c r="K445" s="26"/>
      <c r="L445" s="26"/>
      <c r="M445" s="26"/>
      <c r="N445" s="26"/>
      <c r="O445" s="26"/>
      <c r="P445" s="29"/>
      <c r="Q445" s="29"/>
      <c r="R445" s="29"/>
      <c r="S445" s="29"/>
    </row>
    <row r="446" ht="15.6" customHeight="1" spans="7:19">
      <c r="G446" s="31"/>
      <c r="H446" s="380"/>
      <c r="I446" s="380"/>
      <c r="J446" s="380"/>
      <c r="K446" s="26"/>
      <c r="L446" s="26"/>
      <c r="M446" s="26"/>
      <c r="N446" s="26"/>
      <c r="O446" s="26"/>
      <c r="P446" s="29"/>
      <c r="Q446" s="29"/>
      <c r="R446" s="29"/>
      <c r="S446" s="29"/>
    </row>
    <row r="447" ht="15.6" customHeight="1" spans="7:19">
      <c r="G447" s="31"/>
      <c r="H447" s="380"/>
      <c r="I447" s="380"/>
      <c r="J447" s="380"/>
      <c r="K447" s="27"/>
      <c r="L447" s="27"/>
      <c r="M447" s="27"/>
      <c r="N447" s="27"/>
      <c r="O447" s="27"/>
      <c r="P447" s="29"/>
      <c r="Q447" s="29"/>
      <c r="R447" s="29"/>
      <c r="S447" s="29"/>
    </row>
    <row r="448" ht="15.6" customHeight="1" spans="7:19">
      <c r="G448" s="31"/>
      <c r="H448" s="380"/>
      <c r="I448" s="380"/>
      <c r="J448" s="380"/>
      <c r="K448" s="27"/>
      <c r="L448" s="27"/>
      <c r="M448" s="27"/>
      <c r="N448" s="27"/>
      <c r="O448" s="27"/>
      <c r="P448" s="29"/>
      <c r="Q448" s="29"/>
      <c r="R448" s="29"/>
      <c r="S448" s="29"/>
    </row>
    <row r="449" ht="15.6" customHeight="1" spans="7:19">
      <c r="G449" s="31"/>
      <c r="H449" s="17"/>
      <c r="I449" s="17"/>
      <c r="J449" s="17"/>
      <c r="K449" s="27"/>
      <c r="L449" s="27"/>
      <c r="M449" s="27"/>
      <c r="N449" s="27"/>
      <c r="O449" s="27"/>
      <c r="P449" s="29"/>
      <c r="Q449" s="29"/>
      <c r="R449" s="29"/>
      <c r="S449" s="29"/>
    </row>
    <row r="450" ht="15.6" customHeight="1" spans="7:19">
      <c r="G450" s="31"/>
      <c r="H450" s="426"/>
      <c r="I450" s="426"/>
      <c r="J450" s="426"/>
      <c r="K450" s="27"/>
      <c r="L450" s="27"/>
      <c r="M450" s="27"/>
      <c r="N450" s="27"/>
      <c r="O450" s="27"/>
      <c r="P450" s="29"/>
      <c r="Q450" s="29"/>
      <c r="R450" s="29"/>
      <c r="S450" s="29"/>
    </row>
    <row r="451" ht="15.6" customHeight="1" spans="7:19">
      <c r="G451" s="31"/>
      <c r="H451" s="17"/>
      <c r="I451" s="17"/>
      <c r="J451" s="17"/>
      <c r="K451" s="27"/>
      <c r="L451" s="27"/>
      <c r="M451" s="27"/>
      <c r="N451" s="27"/>
      <c r="O451" s="27"/>
      <c r="P451" s="29"/>
      <c r="Q451" s="29"/>
      <c r="R451" s="29"/>
      <c r="S451" s="29"/>
    </row>
    <row r="452" ht="15.6" customHeight="1" spans="7:19">
      <c r="G452" s="31"/>
      <c r="H452" s="23"/>
      <c r="I452" s="23"/>
      <c r="J452" s="23"/>
      <c r="K452" s="27"/>
      <c r="L452" s="27"/>
      <c r="M452" s="27"/>
      <c r="N452" s="27"/>
      <c r="O452" s="27"/>
      <c r="P452" s="29"/>
      <c r="Q452" s="29"/>
      <c r="R452" s="29"/>
      <c r="S452" s="29"/>
    </row>
    <row r="453" ht="15.6" customHeight="1" spans="7:19">
      <c r="G453" s="31"/>
      <c r="H453" s="426"/>
      <c r="I453" s="426"/>
      <c r="J453" s="426"/>
      <c r="K453" s="27"/>
      <c r="L453" s="27"/>
      <c r="M453" s="27"/>
      <c r="N453" s="27"/>
      <c r="O453" s="27"/>
      <c r="P453" s="29"/>
      <c r="Q453" s="29"/>
      <c r="R453" s="29"/>
      <c r="S453" s="29"/>
    </row>
    <row r="454" ht="15.6" customHeight="1" spans="7:19">
      <c r="G454" s="31"/>
      <c r="H454" s="426"/>
      <c r="I454" s="426"/>
      <c r="J454" s="426"/>
      <c r="K454" s="27"/>
      <c r="L454" s="27"/>
      <c r="M454" s="27"/>
      <c r="N454" s="27"/>
      <c r="O454" s="27"/>
      <c r="P454" s="29"/>
      <c r="Q454" s="29"/>
      <c r="R454" s="29"/>
      <c r="S454" s="29"/>
    </row>
    <row r="455" ht="15.6" customHeight="1" spans="7:19">
      <c r="G455" s="31"/>
      <c r="H455" s="426"/>
      <c r="I455" s="426"/>
      <c r="J455" s="426"/>
      <c r="K455" s="27"/>
      <c r="L455" s="27"/>
      <c r="M455" s="27"/>
      <c r="N455" s="27"/>
      <c r="O455" s="27"/>
      <c r="P455" s="29"/>
      <c r="Q455" s="29"/>
      <c r="R455" s="29"/>
      <c r="S455" s="29"/>
    </row>
    <row r="456" ht="15.6" customHeight="1" spans="7:19">
      <c r="G456" s="31"/>
      <c r="H456" s="20"/>
      <c r="I456" s="20"/>
      <c r="J456" s="20"/>
      <c r="K456" s="28"/>
      <c r="L456" s="28"/>
      <c r="M456" s="28"/>
      <c r="N456" s="28"/>
      <c r="O456" s="28"/>
      <c r="P456" s="29"/>
      <c r="Q456" s="29"/>
      <c r="R456" s="29"/>
      <c r="S456" s="29"/>
    </row>
    <row r="457" ht="15.6" customHeight="1" spans="7:19">
      <c r="G457" s="31"/>
      <c r="H457" s="20"/>
      <c r="I457" s="20"/>
      <c r="J457" s="20"/>
      <c r="K457" s="28"/>
      <c r="L457" s="28"/>
      <c r="M457" s="28"/>
      <c r="N457" s="28"/>
      <c r="O457" s="28"/>
      <c r="P457" s="29"/>
      <c r="Q457" s="29"/>
      <c r="R457" s="29"/>
      <c r="S457" s="29"/>
    </row>
    <row r="458" ht="15.6" customHeight="1" spans="7:19">
      <c r="G458" s="31"/>
      <c r="H458" s="20"/>
      <c r="I458" s="20"/>
      <c r="J458" s="20"/>
      <c r="K458" s="28"/>
      <c r="L458" s="28"/>
      <c r="M458" s="28"/>
      <c r="N458" s="28"/>
      <c r="O458" s="28"/>
      <c r="P458" s="29"/>
      <c r="Q458" s="29"/>
      <c r="R458" s="29"/>
      <c r="S458" s="29"/>
    </row>
    <row r="459" ht="15.6" customHeight="1" spans="7:19">
      <c r="G459" s="31"/>
      <c r="H459" s="20"/>
      <c r="I459" s="20"/>
      <c r="J459" s="20"/>
      <c r="K459" s="28"/>
      <c r="L459" s="28"/>
      <c r="M459" s="28"/>
      <c r="N459" s="28"/>
      <c r="O459" s="28"/>
      <c r="P459" s="29"/>
      <c r="Q459" s="29"/>
      <c r="R459" s="29"/>
      <c r="S459" s="29"/>
    </row>
    <row r="460" ht="15.6" customHeight="1" spans="7:19">
      <c r="G460" s="31"/>
      <c r="H460" s="20"/>
      <c r="I460" s="20"/>
      <c r="J460" s="20"/>
      <c r="K460" s="29"/>
      <c r="L460" s="29"/>
      <c r="M460" s="29"/>
      <c r="N460" s="29"/>
      <c r="O460" s="29"/>
      <c r="P460" s="29"/>
      <c r="Q460" s="29"/>
      <c r="R460" s="29"/>
      <c r="S460" s="29"/>
    </row>
    <row r="461" ht="15.6" customHeight="1" spans="7:19">
      <c r="G461" s="31"/>
      <c r="H461" s="20"/>
      <c r="I461" s="20"/>
      <c r="J461" s="20"/>
      <c r="K461" s="29"/>
      <c r="L461" s="29"/>
      <c r="M461" s="29"/>
      <c r="N461" s="29"/>
      <c r="O461" s="29"/>
      <c r="P461" s="29"/>
      <c r="Q461" s="29"/>
      <c r="R461" s="29"/>
      <c r="S461" s="29"/>
    </row>
    <row r="462" ht="15.6" customHeight="1" spans="7:19">
      <c r="G462" s="31"/>
      <c r="H462" s="20"/>
      <c r="I462" s="20"/>
      <c r="J462" s="20"/>
      <c r="K462" s="29"/>
      <c r="L462" s="29"/>
      <c r="M462" s="29"/>
      <c r="N462" s="29"/>
      <c r="O462" s="29"/>
      <c r="P462" s="29"/>
      <c r="Q462" s="29"/>
      <c r="R462" s="29"/>
      <c r="S462" s="29"/>
    </row>
    <row r="463" ht="15.6" customHeight="1" spans="7:19">
      <c r="G463" s="31"/>
      <c r="H463" s="20"/>
      <c r="I463" s="20"/>
      <c r="J463" s="20"/>
      <c r="K463" s="29"/>
      <c r="L463" s="29"/>
      <c r="M463" s="29"/>
      <c r="N463" s="29"/>
      <c r="O463" s="29"/>
      <c r="P463" s="29"/>
      <c r="Q463" s="29"/>
      <c r="R463" s="29"/>
      <c r="S463" s="29"/>
    </row>
    <row r="464" ht="15.6" customHeight="1" spans="7:19">
      <c r="G464" s="31"/>
      <c r="H464" s="20"/>
      <c r="I464" s="20"/>
      <c r="J464" s="20"/>
      <c r="K464" s="29"/>
      <c r="L464" s="29"/>
      <c r="M464" s="29"/>
      <c r="N464" s="29"/>
      <c r="O464" s="29"/>
      <c r="P464" s="29"/>
      <c r="Q464" s="29"/>
      <c r="R464" s="29"/>
      <c r="S464" s="29"/>
    </row>
    <row r="465" ht="15.6" customHeight="1" spans="7:19">
      <c r="G465" s="31"/>
      <c r="H465" s="20"/>
      <c r="I465" s="20"/>
      <c r="J465" s="20"/>
      <c r="K465" s="29"/>
      <c r="L465" s="29"/>
      <c r="M465" s="29"/>
      <c r="N465" s="29"/>
      <c r="O465" s="29"/>
      <c r="P465" s="29"/>
      <c r="Q465" s="29"/>
      <c r="R465" s="29"/>
      <c r="S465" s="29"/>
    </row>
    <row r="466" ht="15.6" customHeight="1" spans="7:19">
      <c r="G466" s="31"/>
      <c r="H466" s="20"/>
      <c r="I466" s="20"/>
      <c r="J466" s="20"/>
      <c r="K466" s="29"/>
      <c r="L466" s="29"/>
      <c r="M466" s="29"/>
      <c r="N466" s="29"/>
      <c r="O466" s="29"/>
      <c r="P466" s="29"/>
      <c r="Q466" s="29"/>
      <c r="R466" s="29"/>
      <c r="S466" s="29"/>
    </row>
    <row r="467" ht="15.6" customHeight="1" spans="7:19">
      <c r="G467" s="31"/>
      <c r="H467" s="20"/>
      <c r="I467" s="20"/>
      <c r="J467" s="20"/>
      <c r="K467" s="29"/>
      <c r="L467" s="29"/>
      <c r="M467" s="29"/>
      <c r="N467" s="29"/>
      <c r="O467" s="29"/>
      <c r="P467" s="20"/>
      <c r="Q467" s="20"/>
      <c r="R467" s="20"/>
      <c r="S467" s="20"/>
    </row>
    <row r="468" ht="15.6" customHeight="1" spans="7:19">
      <c r="G468" s="31"/>
      <c r="H468" s="20"/>
      <c r="I468" s="20"/>
      <c r="J468" s="20"/>
      <c r="K468" s="29"/>
      <c r="L468" s="29"/>
      <c r="M468" s="29"/>
      <c r="N468" s="29"/>
      <c r="O468" s="29"/>
      <c r="P468" s="20"/>
      <c r="Q468" s="20"/>
      <c r="R468" s="20"/>
      <c r="S468" s="20"/>
    </row>
    <row r="469" ht="15.6" customHeight="1" spans="7:19">
      <c r="G469" s="31"/>
      <c r="H469" s="20"/>
      <c r="I469" s="20"/>
      <c r="J469" s="20"/>
      <c r="K469" s="29"/>
      <c r="L469" s="29"/>
      <c r="M469" s="29"/>
      <c r="N469" s="29"/>
      <c r="O469" s="29"/>
      <c r="P469" s="20"/>
      <c r="Q469" s="20"/>
      <c r="R469" s="20"/>
      <c r="S469" s="20"/>
    </row>
    <row r="470" ht="15.6" customHeight="1" spans="7:19">
      <c r="G470" s="31"/>
      <c r="H470" s="20"/>
      <c r="I470" s="20"/>
      <c r="J470" s="20"/>
      <c r="K470" s="29"/>
      <c r="L470" s="29"/>
      <c r="M470" s="29"/>
      <c r="N470" s="29"/>
      <c r="O470" s="29"/>
      <c r="P470" s="20"/>
      <c r="Q470" s="20"/>
      <c r="R470" s="20"/>
      <c r="S470" s="20"/>
    </row>
    <row r="471" ht="15.6" customHeight="1" spans="7:19">
      <c r="G471" s="31"/>
      <c r="H471" s="20"/>
      <c r="I471" s="20"/>
      <c r="J471" s="20"/>
      <c r="K471" s="29"/>
      <c r="L471" s="29"/>
      <c r="M471" s="29"/>
      <c r="N471" s="29"/>
      <c r="O471" s="29"/>
      <c r="P471" s="20"/>
      <c r="Q471" s="23"/>
      <c r="R471" s="23"/>
      <c r="S471" s="23"/>
    </row>
    <row r="472" ht="15.6" customHeight="1" spans="7:19">
      <c r="G472" s="31"/>
      <c r="H472" s="20"/>
      <c r="I472" s="20"/>
      <c r="J472" s="20"/>
      <c r="K472" s="29"/>
      <c r="L472" s="29"/>
      <c r="M472" s="29"/>
      <c r="N472" s="29"/>
      <c r="O472" s="29"/>
      <c r="P472" s="20"/>
      <c r="Q472" s="23"/>
      <c r="R472" s="23"/>
      <c r="S472" s="23"/>
    </row>
    <row r="473" ht="15.6" customHeight="1" spans="7:19">
      <c r="G473" s="31"/>
      <c r="H473" s="20"/>
      <c r="I473" s="20"/>
      <c r="J473" s="20"/>
      <c r="K473" s="29"/>
      <c r="L473" s="29"/>
      <c r="M473" s="29"/>
      <c r="N473" s="29"/>
      <c r="O473" s="29"/>
      <c r="P473" s="23"/>
      <c r="Q473" s="23"/>
      <c r="R473" s="23"/>
      <c r="S473" s="23"/>
    </row>
    <row r="474" spans="7:19">
      <c r="G474" s="31"/>
      <c r="H474" s="20"/>
      <c r="I474" s="20"/>
      <c r="J474" s="20"/>
      <c r="K474" s="29"/>
      <c r="L474" s="29"/>
      <c r="M474" s="29"/>
      <c r="N474" s="29"/>
      <c r="O474" s="29"/>
      <c r="P474" s="23"/>
      <c r="Q474" s="380"/>
      <c r="R474" s="380"/>
      <c r="S474" s="380"/>
    </row>
    <row r="475" spans="7:19">
      <c r="H475" s="20"/>
      <c r="I475" s="20"/>
      <c r="J475" s="20"/>
      <c r="K475" s="29"/>
      <c r="L475" s="29"/>
      <c r="M475" s="29"/>
      <c r="N475" s="29"/>
      <c r="O475" s="29"/>
      <c r="P475" s="23"/>
      <c r="Q475" s="24"/>
      <c r="R475" s="24"/>
      <c r="S475" s="24"/>
    </row>
    <row r="476" spans="7:19">
      <c r="H476" s="20"/>
      <c r="I476" s="20"/>
      <c r="J476" s="20"/>
      <c r="K476" s="29"/>
      <c r="L476" s="29"/>
      <c r="M476" s="29"/>
      <c r="N476" s="29"/>
      <c r="O476" s="29"/>
      <c r="P476" s="380"/>
      <c r="Q476" s="25"/>
      <c r="R476" s="25"/>
      <c r="S476" s="25"/>
    </row>
    <row r="477" spans="7:19">
      <c r="H477" s="20"/>
      <c r="I477" s="20"/>
      <c r="J477" s="20"/>
      <c r="K477" s="29"/>
      <c r="L477" s="29"/>
      <c r="M477" s="29"/>
      <c r="N477" s="29"/>
      <c r="O477" s="29"/>
      <c r="P477" s="24"/>
      <c r="Q477" s="26"/>
      <c r="R477" s="26"/>
      <c r="S477" s="26"/>
    </row>
    <row r="478" spans="7:19">
      <c r="H478" s="20"/>
      <c r="I478" s="20"/>
      <c r="J478" s="20"/>
      <c r="K478" s="29"/>
      <c r="L478" s="29"/>
      <c r="M478" s="29"/>
      <c r="N478" s="29"/>
      <c r="O478" s="29"/>
      <c r="P478" s="427"/>
      <c r="Q478" s="26"/>
      <c r="R478" s="26"/>
      <c r="S478" s="26"/>
    </row>
    <row r="479" spans="7:19">
      <c r="H479" s="20"/>
      <c r="I479" s="20"/>
      <c r="J479" s="20"/>
      <c r="K479" s="29"/>
      <c r="L479" s="29"/>
      <c r="M479" s="29"/>
      <c r="N479" s="29"/>
      <c r="O479" s="29"/>
      <c r="P479" s="428"/>
      <c r="Q479" s="26"/>
      <c r="R479" s="26"/>
      <c r="S479" s="26"/>
    </row>
    <row r="480" spans="7:19">
      <c r="H480" s="20"/>
      <c r="I480" s="20"/>
      <c r="J480" s="20"/>
      <c r="K480" s="29"/>
      <c r="L480" s="29"/>
      <c r="M480" s="29"/>
      <c r="N480" s="29"/>
      <c r="O480" s="29"/>
      <c r="P480" s="428"/>
      <c r="Q480" s="27"/>
      <c r="R480" s="27"/>
      <c r="S480" s="27"/>
    </row>
    <row r="481" spans="8:19">
      <c r="H481" s="20"/>
      <c r="I481" s="20"/>
      <c r="J481" s="20"/>
      <c r="K481" s="29"/>
      <c r="L481" s="29"/>
      <c r="M481" s="29"/>
      <c r="N481" s="29"/>
      <c r="O481" s="29"/>
      <c r="P481" s="428"/>
      <c r="Q481" s="27"/>
      <c r="R481" s="27"/>
      <c r="S481" s="27"/>
    </row>
    <row r="482" spans="8:19">
      <c r="H482" s="20"/>
      <c r="I482" s="20"/>
      <c r="J482" s="20"/>
      <c r="K482" s="29"/>
      <c r="L482" s="29"/>
      <c r="M482" s="29"/>
      <c r="N482" s="29"/>
      <c r="O482" s="29"/>
      <c r="P482" s="27"/>
      <c r="Q482" s="27"/>
      <c r="R482" s="27"/>
      <c r="S482" s="27"/>
    </row>
    <row r="483" spans="8:19">
      <c r="H483" s="20"/>
      <c r="I483" s="20"/>
      <c r="J483" s="20"/>
      <c r="K483" s="29"/>
      <c r="L483" s="29"/>
      <c r="M483" s="29"/>
      <c r="N483" s="29"/>
      <c r="O483" s="29"/>
      <c r="P483" s="27"/>
      <c r="Q483" s="27"/>
      <c r="R483" s="27"/>
      <c r="S483" s="27"/>
    </row>
    <row r="484" spans="8:19">
      <c r="H484" s="20"/>
      <c r="I484" s="20"/>
      <c r="J484" s="20"/>
      <c r="K484" s="29"/>
      <c r="L484" s="29"/>
      <c r="M484" s="29"/>
      <c r="N484" s="29"/>
      <c r="O484" s="29"/>
      <c r="P484" s="27"/>
      <c r="Q484" s="27"/>
      <c r="R484" s="27"/>
      <c r="S484" s="27"/>
    </row>
    <row r="485" spans="8:19">
      <c r="H485" s="23"/>
      <c r="I485" s="23"/>
      <c r="J485" s="23"/>
      <c r="K485" s="29"/>
      <c r="L485" s="29"/>
      <c r="M485" s="29"/>
      <c r="N485" s="29"/>
      <c r="O485" s="29"/>
      <c r="P485" s="27"/>
      <c r="Q485" s="27"/>
      <c r="R485" s="27"/>
      <c r="S485" s="27"/>
    </row>
    <row r="486" spans="8:19">
      <c r="H486" s="23"/>
      <c r="I486" s="23"/>
      <c r="J486" s="23"/>
      <c r="K486" s="29"/>
      <c r="L486" s="29"/>
      <c r="M486" s="29"/>
      <c r="N486" s="29"/>
      <c r="O486" s="29"/>
      <c r="P486" s="27"/>
      <c r="Q486" s="27"/>
      <c r="R486" s="27"/>
      <c r="S486" s="27"/>
    </row>
    <row r="487" spans="8:19">
      <c r="H487" s="23"/>
      <c r="I487" s="23"/>
      <c r="J487" s="23"/>
      <c r="K487" s="29"/>
      <c r="L487" s="29"/>
      <c r="M487" s="29"/>
      <c r="N487" s="29"/>
      <c r="O487" s="29"/>
      <c r="P487" s="27"/>
      <c r="Q487" s="27"/>
      <c r="R487" s="27"/>
      <c r="S487" s="27"/>
    </row>
    <row r="488" spans="8:19">
      <c r="H488" s="23"/>
      <c r="I488" s="23"/>
      <c r="J488" s="23"/>
      <c r="K488" s="29"/>
      <c r="L488" s="29"/>
      <c r="M488" s="29"/>
      <c r="N488" s="29"/>
      <c r="O488" s="29"/>
      <c r="P488" s="27"/>
      <c r="Q488" s="27"/>
      <c r="R488" s="27"/>
      <c r="S488" s="27"/>
    </row>
    <row r="489" spans="8:19">
      <c r="H489" s="20"/>
      <c r="I489" s="20"/>
      <c r="J489" s="20"/>
      <c r="K489" s="29"/>
      <c r="L489" s="29"/>
      <c r="M489" s="29"/>
      <c r="N489" s="29"/>
      <c r="O489" s="29"/>
      <c r="P489" s="27"/>
      <c r="Q489" s="28"/>
      <c r="R489" s="28"/>
      <c r="S489" s="28"/>
    </row>
    <row r="490" spans="8:19">
      <c r="H490" s="20"/>
      <c r="I490" s="20"/>
      <c r="J490" s="20"/>
      <c r="K490" s="29"/>
      <c r="L490" s="29"/>
      <c r="M490" s="29"/>
      <c r="N490" s="29"/>
      <c r="O490" s="29"/>
      <c r="P490" s="27"/>
      <c r="Q490" s="28"/>
      <c r="R490" s="28"/>
      <c r="S490" s="28"/>
    </row>
    <row r="491" spans="8:19">
      <c r="H491" s="20"/>
      <c r="I491" s="20"/>
      <c r="J491" s="20"/>
      <c r="K491" s="29"/>
      <c r="L491" s="29"/>
      <c r="M491" s="29"/>
      <c r="N491" s="29"/>
      <c r="O491" s="29"/>
      <c r="P491" s="28"/>
      <c r="Q491" s="28"/>
      <c r="R491" s="28"/>
      <c r="S491" s="28"/>
    </row>
    <row r="492" spans="8:19">
      <c r="H492" s="20"/>
      <c r="I492" s="20"/>
      <c r="J492" s="20"/>
      <c r="K492" s="29"/>
      <c r="L492" s="29"/>
      <c r="M492" s="29"/>
      <c r="N492" s="29"/>
      <c r="O492" s="29"/>
      <c r="P492" s="28"/>
      <c r="Q492" s="28"/>
      <c r="R492" s="28"/>
      <c r="S492" s="28"/>
    </row>
    <row r="493" spans="8:19">
      <c r="H493" s="20"/>
      <c r="I493" s="20"/>
      <c r="J493" s="20"/>
      <c r="K493" s="29"/>
      <c r="L493" s="29"/>
      <c r="M493" s="29"/>
      <c r="N493" s="29"/>
      <c r="O493" s="29"/>
      <c r="P493" s="28"/>
      <c r="Q493" s="29"/>
      <c r="R493" s="29"/>
      <c r="S493" s="29"/>
    </row>
    <row r="494" spans="8:19">
      <c r="H494" s="20"/>
      <c r="I494" s="20"/>
      <c r="J494" s="20"/>
      <c r="K494" s="29"/>
      <c r="L494" s="29"/>
      <c r="M494" s="29"/>
      <c r="N494" s="29"/>
      <c r="O494" s="29"/>
      <c r="P494" s="28"/>
      <c r="Q494" s="29"/>
      <c r="R494" s="29"/>
      <c r="S494" s="29"/>
    </row>
    <row r="495" spans="8:19">
      <c r="H495" s="20"/>
      <c r="I495" s="20"/>
      <c r="J495" s="20"/>
      <c r="K495" s="29"/>
      <c r="L495" s="29"/>
      <c r="M495" s="29"/>
      <c r="N495" s="29"/>
      <c r="O495" s="29"/>
      <c r="P495" s="29"/>
      <c r="Q495" s="29"/>
      <c r="R495" s="29"/>
      <c r="S495" s="29"/>
    </row>
    <row r="496" spans="8:19">
      <c r="H496" s="20"/>
      <c r="I496" s="20"/>
      <c r="J496" s="20"/>
      <c r="K496" s="29"/>
      <c r="L496" s="29"/>
      <c r="M496" s="29"/>
      <c r="N496" s="29"/>
      <c r="O496" s="29"/>
      <c r="P496" s="29"/>
      <c r="Q496" s="29"/>
      <c r="R496" s="29"/>
      <c r="S496" s="29"/>
    </row>
    <row r="497" spans="8:19">
      <c r="H497" s="20"/>
      <c r="I497" s="20"/>
      <c r="J497" s="20"/>
      <c r="K497" s="29"/>
      <c r="L497" s="29"/>
      <c r="M497" s="29"/>
      <c r="N497" s="29"/>
      <c r="O497" s="29"/>
      <c r="P497" s="29"/>
      <c r="Q497" s="29"/>
      <c r="R497" s="29"/>
      <c r="S497" s="29"/>
    </row>
    <row r="498" spans="8:19">
      <c r="H498" s="20"/>
      <c r="I498" s="20"/>
      <c r="J498" s="20"/>
      <c r="K498" s="29"/>
      <c r="L498" s="29"/>
      <c r="M498" s="29"/>
      <c r="N498" s="29"/>
      <c r="O498" s="29"/>
      <c r="P498" s="29"/>
      <c r="Q498" s="29"/>
      <c r="R498" s="29"/>
      <c r="S498" s="29"/>
    </row>
    <row r="499" spans="8:19">
      <c r="H499" s="20"/>
      <c r="I499" s="20"/>
      <c r="J499" s="20"/>
      <c r="K499" s="29"/>
      <c r="L499" s="29"/>
      <c r="M499" s="29"/>
      <c r="N499" s="29"/>
      <c r="O499" s="29"/>
      <c r="P499" s="29"/>
      <c r="Q499" s="29"/>
      <c r="R499" s="29"/>
      <c r="S499" s="29"/>
    </row>
    <row r="500" spans="8:19">
      <c r="H500" s="20"/>
      <c r="I500" s="20"/>
      <c r="J500" s="20"/>
      <c r="K500" s="29"/>
      <c r="L500" s="29"/>
      <c r="M500" s="29"/>
      <c r="N500" s="29"/>
      <c r="O500" s="29"/>
      <c r="P500" s="29"/>
      <c r="Q500" s="29"/>
      <c r="R500" s="29"/>
      <c r="S500" s="29"/>
    </row>
    <row r="501" spans="8:19">
      <c r="H501" s="20"/>
      <c r="I501" s="20"/>
      <c r="J501" s="20"/>
      <c r="K501" s="29"/>
      <c r="L501" s="29"/>
      <c r="M501" s="29"/>
      <c r="N501" s="29"/>
      <c r="O501" s="29"/>
      <c r="P501" s="29"/>
      <c r="Q501" s="29"/>
      <c r="R501" s="29"/>
      <c r="S501" s="29"/>
    </row>
    <row r="502" spans="8:19">
      <c r="H502" s="20"/>
      <c r="I502" s="20"/>
      <c r="J502" s="20"/>
      <c r="K502" s="29"/>
      <c r="L502" s="29"/>
      <c r="M502" s="29"/>
      <c r="N502" s="29"/>
      <c r="O502" s="29"/>
      <c r="P502" s="29"/>
      <c r="Q502" s="29"/>
      <c r="R502" s="29"/>
      <c r="S502" s="29"/>
    </row>
    <row r="503" spans="8:19">
      <c r="H503" s="20"/>
      <c r="I503" s="20"/>
      <c r="J503" s="20"/>
      <c r="K503" s="29"/>
      <c r="L503" s="29"/>
      <c r="M503" s="29"/>
      <c r="N503" s="29"/>
      <c r="O503" s="29"/>
      <c r="P503" s="29"/>
      <c r="Q503" s="29"/>
      <c r="R503" s="29"/>
      <c r="S503" s="29"/>
    </row>
    <row r="504" spans="8:19">
      <c r="H504" s="20"/>
      <c r="I504" s="20"/>
      <c r="J504" s="20"/>
      <c r="K504" s="29"/>
      <c r="L504" s="29"/>
      <c r="M504" s="29"/>
      <c r="N504" s="29"/>
      <c r="O504" s="29"/>
      <c r="P504" s="29"/>
      <c r="Q504" s="29"/>
      <c r="R504" s="29"/>
      <c r="S504" s="29"/>
    </row>
    <row r="505" spans="8:19">
      <c r="H505" s="20"/>
      <c r="I505" s="20"/>
      <c r="J505" s="20"/>
      <c r="K505" s="29"/>
      <c r="L505" s="29"/>
      <c r="M505" s="29"/>
      <c r="N505" s="29"/>
      <c r="O505" s="29"/>
      <c r="P505" s="29"/>
      <c r="Q505" s="29"/>
      <c r="R505" s="29"/>
      <c r="S505" s="29"/>
    </row>
    <row r="506" spans="8:19"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</row>
    <row r="507" spans="8:19"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</row>
    <row r="508" spans="8:19"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</row>
    <row r="509" spans="8:19"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</row>
    <row r="510" spans="8:19"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</row>
    <row r="511" spans="8:19"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</row>
    <row r="512" spans="8:19"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</row>
    <row r="513" spans="8:19"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</row>
    <row r="514" spans="8:19"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</row>
    <row r="515" spans="8:19"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</row>
    <row r="516" spans="8:19">
      <c r="P516" s="29"/>
      <c r="Q516" s="29"/>
      <c r="R516" s="29"/>
      <c r="S516" s="29"/>
    </row>
    <row r="517" spans="8:19">
      <c r="P517" s="29"/>
      <c r="Q517" s="29"/>
      <c r="R517" s="29"/>
      <c r="S517" s="29"/>
    </row>
    <row r="518" spans="8:19">
      <c r="P518" s="29"/>
      <c r="Q518" s="29"/>
      <c r="R518" s="29"/>
      <c r="S518" s="29"/>
    </row>
    <row r="519" spans="8:19">
      <c r="P519" s="29"/>
      <c r="Q519" s="29"/>
      <c r="R519" s="29"/>
      <c r="S519" s="29"/>
    </row>
    <row r="520" spans="8:19">
      <c r="P520" s="29"/>
      <c r="Q520" s="29"/>
      <c r="R520" s="29"/>
      <c r="S520" s="29"/>
    </row>
    <row r="521" spans="8:19">
      <c r="P521" s="29"/>
      <c r="Q521" s="29"/>
      <c r="R521" s="29"/>
      <c r="S521" s="29"/>
    </row>
    <row r="522" spans="8:19">
      <c r="P522" s="29"/>
      <c r="Q522" s="29"/>
      <c r="R522" s="29"/>
      <c r="S522" s="29"/>
    </row>
    <row r="523" spans="8:19">
      <c r="P523" s="29"/>
      <c r="Q523" s="29"/>
      <c r="R523" s="29"/>
      <c r="S523" s="29"/>
    </row>
    <row r="524" spans="8:19">
      <c r="P524" s="29"/>
      <c r="Q524" s="29"/>
      <c r="R524" s="29"/>
      <c r="S524" s="29"/>
    </row>
    <row r="525" spans="8:19">
      <c r="P525" s="29"/>
      <c r="Q525" s="29"/>
      <c r="R525" s="29"/>
      <c r="S525" s="29"/>
    </row>
    <row r="526" spans="8:19">
      <c r="P526" s="29"/>
      <c r="Q526" s="29"/>
      <c r="R526" s="29"/>
      <c r="S526" s="29"/>
    </row>
    <row r="527" spans="8:19">
      <c r="P527" s="29"/>
      <c r="Q527" s="29"/>
      <c r="R527" s="29"/>
      <c r="S527" s="29"/>
    </row>
    <row r="528" spans="8:19">
      <c r="P528" s="29"/>
      <c r="Q528" s="29"/>
      <c r="R528" s="29"/>
      <c r="S528" s="29"/>
    </row>
    <row r="529" spans="16:19">
      <c r="P529" s="29"/>
      <c r="Q529" s="29"/>
      <c r="R529" s="29"/>
      <c r="S529" s="29"/>
    </row>
    <row r="530" spans="16:19">
      <c r="P530" s="29"/>
      <c r="Q530" s="29"/>
      <c r="R530" s="29"/>
      <c r="S530" s="29"/>
    </row>
    <row r="531" spans="16:19">
      <c r="P531" s="29"/>
      <c r="Q531" s="29"/>
      <c r="R531" s="29"/>
      <c r="S531" s="29"/>
    </row>
    <row r="532" spans="16:19">
      <c r="P532" s="29"/>
      <c r="Q532" s="29"/>
      <c r="R532" s="29"/>
      <c r="S532" s="29"/>
    </row>
    <row r="533" spans="16:19">
      <c r="P533" s="29"/>
      <c r="Q533" s="29"/>
      <c r="R533" s="29"/>
      <c r="S533" s="29"/>
    </row>
    <row r="534" spans="16:19">
      <c r="P534" s="29"/>
      <c r="Q534" s="29"/>
      <c r="R534" s="29"/>
      <c r="S534" s="29"/>
    </row>
    <row r="535" spans="16:19">
      <c r="P535" s="29"/>
      <c r="Q535" s="29"/>
      <c r="R535" s="29"/>
      <c r="S535" s="29"/>
    </row>
    <row r="536" spans="16:19">
      <c r="P536" s="29"/>
      <c r="Q536" s="29"/>
      <c r="R536" s="29"/>
      <c r="S536" s="29"/>
    </row>
    <row r="537" spans="16:19">
      <c r="P537" s="29"/>
      <c r="Q537" s="29"/>
      <c r="R537" s="29"/>
      <c r="S537" s="29"/>
    </row>
    <row r="538" spans="16:19">
      <c r="P538" s="29"/>
      <c r="Q538" s="29"/>
      <c r="R538" s="29"/>
      <c r="S538" s="29"/>
    </row>
    <row r="539" spans="16:19">
      <c r="P539" s="29"/>
      <c r="Q539" s="29"/>
      <c r="R539" s="29"/>
      <c r="S539" s="29"/>
    </row>
    <row r="540" spans="16:19">
      <c r="P540" s="29"/>
      <c r="Q540" s="29"/>
      <c r="R540" s="29"/>
      <c r="S540" s="29"/>
    </row>
    <row r="541" spans="16:19">
      <c r="P541" s="29"/>
      <c r="Q541" s="29"/>
      <c r="R541" s="29"/>
      <c r="S541" s="29"/>
    </row>
    <row r="542" spans="16:19">
      <c r="P542" s="29"/>
      <c r="Q542" s="29"/>
      <c r="R542" s="29"/>
      <c r="S542" s="29"/>
    </row>
    <row r="543" spans="16:19">
      <c r="P543" s="29"/>
      <c r="Q543" s="29"/>
      <c r="R543" s="29"/>
      <c r="S543" s="29"/>
    </row>
    <row r="544" spans="16:19">
      <c r="P544" s="29"/>
      <c r="Q544" s="29"/>
      <c r="R544" s="29"/>
      <c r="S544" s="29"/>
    </row>
    <row r="545" spans="16:19">
      <c r="P545" s="29"/>
      <c r="Q545" s="29"/>
      <c r="R545" s="29"/>
      <c r="S545" s="29"/>
    </row>
    <row r="546" spans="16:19">
      <c r="P546" s="29"/>
    </row>
    <row r="547" spans="16:19">
      <c r="P547" s="29"/>
    </row>
  </sheetData>
  <mergeCells count="55">
    <mergeCell ref="G6:I6"/>
    <mergeCell ref="B16:O16"/>
    <mergeCell ref="B17:O17"/>
    <mergeCell ref="B43:G43"/>
    <mergeCell ref="B149:E149"/>
    <mergeCell ref="B153:E153"/>
    <mergeCell ref="B291:G291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9:G339"/>
    <mergeCell ref="B348:E348"/>
    <mergeCell ref="B349:E349"/>
    <mergeCell ref="B350:E350"/>
    <mergeCell ref="B352:D352"/>
    <mergeCell ref="B372:F372"/>
    <mergeCell ref="B376:G376"/>
    <mergeCell ref="B385:E385"/>
    <mergeCell ref="B386:E386"/>
    <mergeCell ref="B387:E387"/>
    <mergeCell ref="B409:M409"/>
    <mergeCell ref="B413:L413"/>
    <mergeCell ref="B414:M414"/>
    <mergeCell ref="B415:L415"/>
    <mergeCell ref="B416:K416"/>
    <mergeCell ref="B421:M421"/>
    <mergeCell ref="B53:B74"/>
    <mergeCell ref="B75:B148"/>
    <mergeCell ref="B150:B152"/>
    <mergeCell ref="B154:B210"/>
    <mergeCell ref="C33:C34"/>
    <mergeCell ref="D33:D34"/>
    <mergeCell ref="D321:D323"/>
    <mergeCell ref="D324:D325"/>
    <mergeCell ref="E33:E34"/>
    <mergeCell ref="E321:E323"/>
    <mergeCell ref="E324:E325"/>
    <mergeCell ref="F321:F323"/>
    <mergeCell ref="F324:F325"/>
    <mergeCell ref="G321:G323"/>
    <mergeCell ref="G324:G325"/>
    <mergeCell ref="O3:O4"/>
    <mergeCell ref="M3:N4"/>
    <mergeCell ref="B3:L4"/>
  </mergeCells>
  <hyperlinks>
    <hyperlink ref="C7" location="美洲!A30" display="东方航空MU"/>
    <hyperlink ref="C8" location="美洲!A157" display="美国博立航空PO"/>
    <hyperlink ref="C9" location="美洲!A269" display="美国联合航空UA"/>
    <hyperlink ref="C10" location="美洲!A325" display="美国航空AA"/>
    <hyperlink ref="C11" location="美洲!A339" display="加拿大航空AC"/>
    <hyperlink ref="C12" location="美洲!A373" display="墨西哥航空AM"/>
    <hyperlink ref="C13" location="美洲!A392" display="菲律宾航空PR"/>
    <hyperlink ref="C14" location="美洲!A416" display="南方航空CZ"/>
  </hyperlink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Chinese ORG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中太进口报价</vt:lpstr>
      <vt:lpstr>东亚及澳洲 </vt:lpstr>
      <vt:lpstr>强烈推荐</vt:lpstr>
      <vt:lpstr>中东.南亚及非洲</vt:lpstr>
      <vt:lpstr>欧洲</vt:lpstr>
      <vt:lpstr>美洲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CommUser</dc:creator>
  <cp:lastModifiedBy>TJ</cp:lastModifiedBy>
  <dcterms:created xsi:type="dcterms:W3CDTF">2013-04-12T07:41:00Z</dcterms:created>
  <cp:lastPrinted>2018-04-19T06:12:00Z</cp:lastPrinted>
  <dcterms:modified xsi:type="dcterms:W3CDTF">2026-09-02T08:03:22Z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77D60C64FFD548C389A68F4D4AE5A96C_13</vt:lpwstr>
  </property>
  <property fmtid="{D5CDD505-2E9C-101B-9397-08002B2CF9AE}" pid="4" name="CalculationRule">
    <vt:i4>0</vt:i4>
  </property>
</Properties>
</file>